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ite internet\2023\novembre\"/>
    </mc:Choice>
  </mc:AlternateContent>
  <xr:revisionPtr revIDLastSave="0" documentId="13_ncr:1_{2DD95317-0D91-4278-A326-CCF254F29DE6}" xr6:coauthVersionLast="47" xr6:coauthVersionMax="47" xr10:uidLastSave="{00000000-0000-0000-0000-000000000000}"/>
  <bookViews>
    <workbookView xWindow="-108" yWindow="492" windowWidth="23256" windowHeight="11976" tabRatio="992" firstSheet="42" activeTab="42" xr2:uid="{00000000-000D-0000-FFFF-FFFF00000000}"/>
  </bookViews>
  <sheets>
    <sheet name="modele" sheetId="3" r:id="rId1"/>
    <sheet name="1" sheetId="5" r:id="rId2"/>
    <sheet name="2" sheetId="6" r:id="rId3"/>
    <sheet name="3" sheetId="72" r:id="rId4"/>
    <sheet name="3 A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1" r:id="rId55"/>
    <sheet name="54" sheetId="58" r:id="rId56"/>
    <sheet name="55" sheetId="73" r:id="rId57"/>
    <sheet name="55 A" sheetId="68" r:id="rId58"/>
    <sheet name="56" sheetId="59" r:id="rId59"/>
    <sheet name="57" sheetId="61" r:id="rId60"/>
    <sheet name="57 A" sheetId="87" r:id="rId61"/>
    <sheet name="58" sheetId="62" r:id="rId62"/>
    <sheet name="59" sheetId="63" r:id="rId63"/>
    <sheet name="60" sheetId="64" r:id="rId64"/>
    <sheet name="61" sheetId="65" r:id="rId65"/>
    <sheet name="62" sheetId="66" r:id="rId66"/>
    <sheet name="classement 2021" sheetId="90" r:id="rId67"/>
    <sheet name="classement 2022" sheetId="92" r:id="rId68"/>
    <sheet name="licences 2023" sheetId="103" r:id="rId69"/>
    <sheet name="classement 2023" sheetId="98" r:id="rId70"/>
    <sheet name="licences 2024" sheetId="2" r:id="rId71"/>
    <sheet name="classement 2024" sheetId="101" r:id="rId72"/>
    <sheet name="classement 21-22-23" sheetId="99" r:id="rId73"/>
    <sheet name="Feuil1" sheetId="104" r:id="rId74"/>
  </sheets>
  <definedNames>
    <definedName name="_xlnm._FilterDatabase" localSheetId="66" hidden="1">'classement 2021'!#REF!</definedName>
    <definedName name="_xlnm._FilterDatabase" localSheetId="67" hidden="1">'classement 2022'!$A$4:$E$4</definedName>
    <definedName name="_xlnm._FilterDatabase" localSheetId="69" hidden="1">'classement 2023'!$A$4:$E$68</definedName>
    <definedName name="_xlnm._FilterDatabase" localSheetId="71" hidden="1">'classement 2024'!$A$4:$E$68</definedName>
    <definedName name="_xlnm.Print_Area" localSheetId="66">'classement 2021'!$A$1:$F$69</definedName>
    <definedName name="_xlnm.Print_Area" localSheetId="68">'licences 2023'!$A$12:$E$76</definedName>
    <definedName name="_xlnm.Print_Area" localSheetId="70">'licences 2024'!$A$12:$E$76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9" i="47" l="1"/>
  <c r="J61" i="47" s="1"/>
  <c r="D48" i="101" s="1"/>
  <c r="E79" i="2"/>
  <c r="E78" i="2"/>
  <c r="E77" i="2"/>
  <c r="C14" i="98"/>
  <c r="C39" i="98"/>
  <c r="C33" i="98"/>
  <c r="C16" i="98"/>
  <c r="C6" i="98"/>
  <c r="C48" i="98"/>
  <c r="C49" i="98"/>
  <c r="C13" i="98"/>
  <c r="C38" i="98"/>
  <c r="C37" i="98"/>
  <c r="C10" i="98"/>
  <c r="C28" i="98"/>
  <c r="C41" i="98"/>
  <c r="C31" i="98"/>
  <c r="C29" i="98"/>
  <c r="C22" i="98"/>
  <c r="C36" i="98"/>
  <c r="C66" i="98"/>
  <c r="C5" i="98"/>
  <c r="C30" i="98"/>
  <c r="C51" i="98"/>
  <c r="C23" i="98"/>
  <c r="C44" i="98"/>
  <c r="C67" i="98"/>
  <c r="C24" i="98"/>
  <c r="C35" i="98"/>
  <c r="C27" i="98"/>
  <c r="C43" i="98"/>
  <c r="C17" i="98"/>
  <c r="C12" i="98"/>
  <c r="C25" i="98"/>
  <c r="C47" i="98"/>
  <c r="C55" i="98"/>
  <c r="C57" i="98"/>
  <c r="C56" i="98"/>
  <c r="C53" i="98"/>
  <c r="C52" i="98"/>
  <c r="C59" i="98"/>
  <c r="C8" i="98"/>
  <c r="C63" i="98"/>
  <c r="C9" i="98"/>
  <c r="C20" i="98"/>
  <c r="C34" i="98"/>
  <c r="C46" i="98"/>
  <c r="C40" i="98"/>
  <c r="C61" i="98"/>
  <c r="C64" i="98"/>
  <c r="C11" i="98"/>
  <c r="C7" i="98"/>
  <c r="C58" i="98"/>
  <c r="C45" i="98"/>
  <c r="C19" i="98"/>
  <c r="C15" i="98"/>
  <c r="C18" i="98"/>
  <c r="C26" i="98"/>
  <c r="C71" i="103"/>
  <c r="E14" i="2"/>
  <c r="C6" i="101" s="1"/>
  <c r="E15" i="2"/>
  <c r="C7" i="101" s="1"/>
  <c r="E16" i="2"/>
  <c r="C8" i="101" s="1"/>
  <c r="E17" i="2"/>
  <c r="C9" i="101" s="1"/>
  <c r="E18" i="2"/>
  <c r="C10" i="101" s="1"/>
  <c r="E19" i="2"/>
  <c r="C11" i="101" s="1"/>
  <c r="E20" i="2"/>
  <c r="C12" i="101" s="1"/>
  <c r="E21" i="2"/>
  <c r="C13" i="101" s="1"/>
  <c r="E22" i="2"/>
  <c r="C14" i="101" s="1"/>
  <c r="E23" i="2"/>
  <c r="C15" i="101" s="1"/>
  <c r="E24" i="2"/>
  <c r="C16" i="101" s="1"/>
  <c r="E25" i="2"/>
  <c r="C17" i="101" s="1"/>
  <c r="E26" i="2"/>
  <c r="C18" i="101" s="1"/>
  <c r="E27" i="2"/>
  <c r="C19" i="101" s="1"/>
  <c r="E28" i="2"/>
  <c r="C20" i="101" s="1"/>
  <c r="E29" i="2"/>
  <c r="C21" i="101" s="1"/>
  <c r="E30" i="2"/>
  <c r="C22" i="101" s="1"/>
  <c r="E31" i="2"/>
  <c r="C23" i="101" s="1"/>
  <c r="E32" i="2"/>
  <c r="C24" i="101" s="1"/>
  <c r="E33" i="2"/>
  <c r="C25" i="101" s="1"/>
  <c r="E34" i="2"/>
  <c r="C26" i="101" s="1"/>
  <c r="E35" i="2"/>
  <c r="C27" i="101" s="1"/>
  <c r="E36" i="2"/>
  <c r="C28" i="101" s="1"/>
  <c r="E37" i="2"/>
  <c r="C29" i="101" s="1"/>
  <c r="E38" i="2"/>
  <c r="C30" i="101" s="1"/>
  <c r="E39" i="2"/>
  <c r="C31" i="101" s="1"/>
  <c r="E40" i="2"/>
  <c r="C32" i="101" s="1"/>
  <c r="E41" i="2"/>
  <c r="C33" i="101" s="1"/>
  <c r="E42" i="2"/>
  <c r="C34" i="101" s="1"/>
  <c r="E43" i="2"/>
  <c r="C35" i="101" s="1"/>
  <c r="E44" i="2"/>
  <c r="C36" i="101" s="1"/>
  <c r="E45" i="2"/>
  <c r="C37" i="101" s="1"/>
  <c r="E46" i="2"/>
  <c r="C38" i="101" s="1"/>
  <c r="E47" i="2"/>
  <c r="C39" i="101" s="1"/>
  <c r="E48" i="2"/>
  <c r="C40" i="101" s="1"/>
  <c r="E49" i="2"/>
  <c r="C41" i="101" s="1"/>
  <c r="E50" i="2"/>
  <c r="C42" i="101" s="1"/>
  <c r="E51" i="2"/>
  <c r="C43" i="101" s="1"/>
  <c r="E52" i="2"/>
  <c r="C44" i="101" s="1"/>
  <c r="E53" i="2"/>
  <c r="C45" i="101" s="1"/>
  <c r="E54" i="2"/>
  <c r="C46" i="101" s="1"/>
  <c r="E55" i="2"/>
  <c r="C47" i="101" s="1"/>
  <c r="E56" i="2"/>
  <c r="C48" i="101" s="1"/>
  <c r="E57" i="2"/>
  <c r="C49" i="101" s="1"/>
  <c r="E58" i="2"/>
  <c r="C50" i="101" s="1"/>
  <c r="E59" i="2"/>
  <c r="C51" i="101" s="1"/>
  <c r="E60" i="2"/>
  <c r="C52" i="101" s="1"/>
  <c r="E61" i="2"/>
  <c r="C53" i="101" s="1"/>
  <c r="E62" i="2"/>
  <c r="C54" i="101" s="1"/>
  <c r="E63" i="2"/>
  <c r="C55" i="101" s="1"/>
  <c r="E64" i="2"/>
  <c r="C56" i="101" s="1"/>
  <c r="E65" i="2"/>
  <c r="C57" i="101" s="1"/>
  <c r="E66" i="2"/>
  <c r="C58" i="101" s="1"/>
  <c r="E67" i="2"/>
  <c r="C59" i="101" s="1"/>
  <c r="E68" i="2"/>
  <c r="C60" i="101" s="1"/>
  <c r="E69" i="2"/>
  <c r="C61" i="101" s="1"/>
  <c r="E70" i="2"/>
  <c r="C62" i="101" s="1"/>
  <c r="E71" i="2"/>
  <c r="C63" i="101" s="1"/>
  <c r="E72" i="2"/>
  <c r="C64" i="101" s="1"/>
  <c r="E73" i="2"/>
  <c r="C65" i="101" s="1"/>
  <c r="E74" i="2"/>
  <c r="C66" i="101" s="1"/>
  <c r="E75" i="2"/>
  <c r="C67" i="101" s="1"/>
  <c r="E76" i="2"/>
  <c r="C68" i="101" s="1"/>
  <c r="E13" i="2"/>
  <c r="C5" i="101" s="1"/>
  <c r="E74" i="103"/>
  <c r="E71" i="103"/>
  <c r="E66" i="103"/>
  <c r="C62" i="98" s="1"/>
  <c r="E64" i="103"/>
  <c r="E63" i="103"/>
  <c r="E54" i="103"/>
  <c r="E51" i="103"/>
  <c r="C68" i="98" s="1"/>
  <c r="E49" i="103"/>
  <c r="C54" i="98" s="1"/>
  <c r="E48" i="103"/>
  <c r="E46" i="103"/>
  <c r="C32" i="98" s="1"/>
  <c r="E43" i="103"/>
  <c r="C65" i="98" s="1"/>
  <c r="E40" i="103"/>
  <c r="E28" i="103"/>
  <c r="C42" i="98" s="1"/>
  <c r="E25" i="103"/>
  <c r="C60" i="98" s="1"/>
  <c r="E21" i="103"/>
  <c r="E20" i="103"/>
  <c r="C50" i="98" s="1"/>
  <c r="E15" i="103"/>
  <c r="J59" i="5" l="1"/>
  <c r="J58" i="5"/>
  <c r="J57" i="5"/>
  <c r="J56" i="5"/>
  <c r="J55" i="5"/>
  <c r="J54" i="5"/>
  <c r="J53" i="5"/>
  <c r="J52" i="5"/>
  <c r="J51" i="5"/>
  <c r="J50" i="5"/>
  <c r="J49" i="5"/>
  <c r="J48" i="5"/>
  <c r="J59" i="72"/>
  <c r="J58" i="72"/>
  <c r="J59" i="7"/>
  <c r="J58" i="7"/>
  <c r="J59" i="8"/>
  <c r="J58" i="8"/>
  <c r="J59" i="9"/>
  <c r="J58" i="9"/>
  <c r="J59" i="10"/>
  <c r="J58" i="10"/>
  <c r="J59" i="11"/>
  <c r="J58" i="11"/>
  <c r="J59" i="12"/>
  <c r="J58" i="12"/>
  <c r="J59" i="13"/>
  <c r="J58" i="13"/>
  <c r="J59" i="14"/>
  <c r="J58" i="14"/>
  <c r="J59" i="15"/>
  <c r="J58" i="15"/>
  <c r="J59" i="16"/>
  <c r="J58" i="16"/>
  <c r="J59" i="17"/>
  <c r="J58" i="17"/>
  <c r="J59" i="18"/>
  <c r="J58" i="18"/>
  <c r="J59" i="19"/>
  <c r="J58" i="19"/>
  <c r="J59" i="20"/>
  <c r="J58" i="20"/>
  <c r="J59" i="21"/>
  <c r="J58" i="21"/>
  <c r="J59" i="22"/>
  <c r="J58" i="22"/>
  <c r="J59" i="23"/>
  <c r="J58" i="23"/>
  <c r="J59" i="24"/>
  <c r="J58" i="24"/>
  <c r="J59" i="25"/>
  <c r="J58" i="25"/>
  <c r="J59" i="26"/>
  <c r="J58" i="26"/>
  <c r="J59" i="27"/>
  <c r="J58" i="27"/>
  <c r="J59" i="28"/>
  <c r="J58" i="28"/>
  <c r="J59" i="29"/>
  <c r="J58" i="29"/>
  <c r="J59" i="30"/>
  <c r="J58" i="30"/>
  <c r="J59" i="31"/>
  <c r="J58" i="31"/>
  <c r="J59" i="32"/>
  <c r="J58" i="32"/>
  <c r="J59" i="33"/>
  <c r="J58" i="33"/>
  <c r="J59" i="34"/>
  <c r="J58" i="34"/>
  <c r="J59" i="35"/>
  <c r="J58" i="35"/>
  <c r="J59" i="36"/>
  <c r="J58" i="36"/>
  <c r="J59" i="37"/>
  <c r="J58" i="37"/>
  <c r="J59" i="38"/>
  <c r="J58" i="38"/>
  <c r="J59" i="39"/>
  <c r="J58" i="39"/>
  <c r="J59" i="40"/>
  <c r="J58" i="40"/>
  <c r="J59" i="41"/>
  <c r="J58" i="41"/>
  <c r="J59" i="42"/>
  <c r="J58" i="42"/>
  <c r="J59" i="43"/>
  <c r="J58" i="43"/>
  <c r="J59" i="44"/>
  <c r="J58" i="44"/>
  <c r="J59" i="45"/>
  <c r="J58" i="45"/>
  <c r="J59" i="46"/>
  <c r="J58" i="46"/>
  <c r="J59" i="48"/>
  <c r="J58" i="48"/>
  <c r="J59" i="49"/>
  <c r="J58" i="49"/>
  <c r="J59" i="50"/>
  <c r="J58" i="50"/>
  <c r="J59" i="51"/>
  <c r="J58" i="51"/>
  <c r="J59" i="52"/>
  <c r="J58" i="52"/>
  <c r="J59" i="53"/>
  <c r="J58" i="53"/>
  <c r="J59" i="54"/>
  <c r="J58" i="54"/>
  <c r="J59" i="55"/>
  <c r="J58" i="55"/>
  <c r="J59" i="56"/>
  <c r="J58" i="56"/>
  <c r="J59" i="1"/>
  <c r="J58" i="1"/>
  <c r="J59" i="58"/>
  <c r="J58" i="58"/>
  <c r="J59" i="73"/>
  <c r="J58" i="73"/>
  <c r="J59" i="68"/>
  <c r="J58" i="68"/>
  <c r="J59" i="59"/>
  <c r="J58" i="59"/>
  <c r="J59" i="61"/>
  <c r="J58" i="61"/>
  <c r="J59" i="87"/>
  <c r="J58" i="87"/>
  <c r="J59" i="62"/>
  <c r="J58" i="62"/>
  <c r="J59" i="63"/>
  <c r="J58" i="63"/>
  <c r="J59" i="64"/>
  <c r="J58" i="64"/>
  <c r="J59" i="65"/>
  <c r="J58" i="65"/>
  <c r="J59" i="66"/>
  <c r="J58" i="66"/>
  <c r="J59" i="6"/>
  <c r="J58" i="6"/>
  <c r="J57" i="72"/>
  <c r="J56" i="72"/>
  <c r="J57" i="7"/>
  <c r="J56" i="7"/>
  <c r="J57" i="8"/>
  <c r="J56" i="8"/>
  <c r="J57" i="9"/>
  <c r="J56" i="9"/>
  <c r="J57" i="10"/>
  <c r="J56" i="10"/>
  <c r="J57" i="11"/>
  <c r="J56" i="11"/>
  <c r="J57" i="12"/>
  <c r="J56" i="12"/>
  <c r="J57" i="13"/>
  <c r="J56" i="13"/>
  <c r="J57" i="14"/>
  <c r="J56" i="14"/>
  <c r="J57" i="15"/>
  <c r="J56" i="15"/>
  <c r="J57" i="16"/>
  <c r="J56" i="16"/>
  <c r="J57" i="17"/>
  <c r="J56" i="17"/>
  <c r="J57" i="18"/>
  <c r="J56" i="18"/>
  <c r="J57" i="19"/>
  <c r="J56" i="19"/>
  <c r="J57" i="20"/>
  <c r="J56" i="20"/>
  <c r="J57" i="21"/>
  <c r="J56" i="21"/>
  <c r="J57" i="22"/>
  <c r="J56" i="22"/>
  <c r="J57" i="23"/>
  <c r="J56" i="23"/>
  <c r="J57" i="24"/>
  <c r="J56" i="24"/>
  <c r="J57" i="25"/>
  <c r="J56" i="25"/>
  <c r="J57" i="26"/>
  <c r="J56" i="26"/>
  <c r="J57" i="27"/>
  <c r="J56" i="27"/>
  <c r="J57" i="28"/>
  <c r="J56" i="28"/>
  <c r="J57" i="29"/>
  <c r="J56" i="29"/>
  <c r="J57" i="30"/>
  <c r="J56" i="30"/>
  <c r="J57" i="31"/>
  <c r="J56" i="31"/>
  <c r="J57" i="32"/>
  <c r="J56" i="32"/>
  <c r="J57" i="33"/>
  <c r="J56" i="33"/>
  <c r="J57" i="34"/>
  <c r="J56" i="34"/>
  <c r="J57" i="35"/>
  <c r="J56" i="35"/>
  <c r="J57" i="36"/>
  <c r="J56" i="36"/>
  <c r="J57" i="37"/>
  <c r="J56" i="37"/>
  <c r="J57" i="38"/>
  <c r="J56" i="38"/>
  <c r="J57" i="39"/>
  <c r="J56" i="39"/>
  <c r="J57" i="40"/>
  <c r="J56" i="40"/>
  <c r="J57" i="41"/>
  <c r="J56" i="41"/>
  <c r="J57" i="42"/>
  <c r="J56" i="42"/>
  <c r="J57" i="43"/>
  <c r="J56" i="43"/>
  <c r="J57" i="44"/>
  <c r="J56" i="44"/>
  <c r="J57" i="45"/>
  <c r="J56" i="45"/>
  <c r="J57" i="46"/>
  <c r="J56" i="46"/>
  <c r="J57" i="48"/>
  <c r="J56" i="48"/>
  <c r="J57" i="49"/>
  <c r="J56" i="49"/>
  <c r="J57" i="50"/>
  <c r="J56" i="50"/>
  <c r="J57" i="51"/>
  <c r="J56" i="51"/>
  <c r="J57" i="52"/>
  <c r="J56" i="52"/>
  <c r="J57" i="53"/>
  <c r="J56" i="53"/>
  <c r="J57" i="54"/>
  <c r="J56" i="54"/>
  <c r="J57" i="55"/>
  <c r="J56" i="55"/>
  <c r="J57" i="56"/>
  <c r="J56" i="56"/>
  <c r="J57" i="1"/>
  <c r="J56" i="1"/>
  <c r="J57" i="58"/>
  <c r="J56" i="58"/>
  <c r="J57" i="73"/>
  <c r="J56" i="73"/>
  <c r="J57" i="68"/>
  <c r="J56" i="68"/>
  <c r="J57" i="59"/>
  <c r="J56" i="59"/>
  <c r="J57" i="61"/>
  <c r="J56" i="61"/>
  <c r="J57" i="87"/>
  <c r="J56" i="87"/>
  <c r="J57" i="62"/>
  <c r="J56" i="62"/>
  <c r="J57" i="63"/>
  <c r="J56" i="63"/>
  <c r="J57" i="64"/>
  <c r="J56" i="64"/>
  <c r="J57" i="65"/>
  <c r="J56" i="65"/>
  <c r="J57" i="66"/>
  <c r="J56" i="66"/>
  <c r="J57" i="6"/>
  <c r="J56" i="6"/>
  <c r="J55" i="72"/>
  <c r="J54" i="72"/>
  <c r="J53" i="72"/>
  <c r="J52" i="72"/>
  <c r="J55" i="7"/>
  <c r="J54" i="7"/>
  <c r="J53" i="7"/>
  <c r="J52" i="7"/>
  <c r="J55" i="8"/>
  <c r="J54" i="8"/>
  <c r="J53" i="8"/>
  <c r="J52" i="8"/>
  <c r="J55" i="9"/>
  <c r="J54" i="9"/>
  <c r="J53" i="9"/>
  <c r="J52" i="9"/>
  <c r="J55" i="10"/>
  <c r="J54" i="10"/>
  <c r="J53" i="10"/>
  <c r="J52" i="10"/>
  <c r="J55" i="11"/>
  <c r="J54" i="11"/>
  <c r="J53" i="11"/>
  <c r="J52" i="11"/>
  <c r="J55" i="12"/>
  <c r="J54" i="12"/>
  <c r="J53" i="12"/>
  <c r="J52" i="12"/>
  <c r="J55" i="13"/>
  <c r="J54" i="13"/>
  <c r="J53" i="13"/>
  <c r="J52" i="13"/>
  <c r="J55" i="14"/>
  <c r="J54" i="14"/>
  <c r="J53" i="14"/>
  <c r="J52" i="14"/>
  <c r="J55" i="15"/>
  <c r="J54" i="15"/>
  <c r="J53" i="15"/>
  <c r="J52" i="15"/>
  <c r="J55" i="16"/>
  <c r="J54" i="16"/>
  <c r="J53" i="16"/>
  <c r="J52" i="16"/>
  <c r="J55" i="17"/>
  <c r="J54" i="17"/>
  <c r="J53" i="17"/>
  <c r="J52" i="17"/>
  <c r="J55" i="18"/>
  <c r="J54" i="18"/>
  <c r="J53" i="18"/>
  <c r="J52" i="18"/>
  <c r="J55" i="19"/>
  <c r="J54" i="19"/>
  <c r="J53" i="19"/>
  <c r="J52" i="19"/>
  <c r="J55" i="20"/>
  <c r="J54" i="20"/>
  <c r="J53" i="20"/>
  <c r="J52" i="20"/>
  <c r="J55" i="21"/>
  <c r="J54" i="21"/>
  <c r="J53" i="21"/>
  <c r="J52" i="21"/>
  <c r="J55" i="22"/>
  <c r="J54" i="22"/>
  <c r="J53" i="22"/>
  <c r="J52" i="22"/>
  <c r="J55" i="23"/>
  <c r="J54" i="23"/>
  <c r="J53" i="23"/>
  <c r="J52" i="23"/>
  <c r="J55" i="24"/>
  <c r="J54" i="24"/>
  <c r="J53" i="24"/>
  <c r="J52" i="24"/>
  <c r="J55" i="25"/>
  <c r="J54" i="25"/>
  <c r="J53" i="25"/>
  <c r="J52" i="25"/>
  <c r="J55" i="26"/>
  <c r="J54" i="26"/>
  <c r="J53" i="26"/>
  <c r="J52" i="26"/>
  <c r="J55" i="27"/>
  <c r="J54" i="27"/>
  <c r="J53" i="27"/>
  <c r="J52" i="27"/>
  <c r="J55" i="28"/>
  <c r="J54" i="28"/>
  <c r="J53" i="28"/>
  <c r="J52" i="28"/>
  <c r="J55" i="29"/>
  <c r="J54" i="29"/>
  <c r="J53" i="29"/>
  <c r="J52" i="29"/>
  <c r="J55" i="30"/>
  <c r="J54" i="30"/>
  <c r="J53" i="30"/>
  <c r="J52" i="30"/>
  <c r="J55" i="31"/>
  <c r="J54" i="31"/>
  <c r="J53" i="31"/>
  <c r="J52" i="31"/>
  <c r="J55" i="32"/>
  <c r="J54" i="32"/>
  <c r="J53" i="32"/>
  <c r="J52" i="32"/>
  <c r="J55" i="33"/>
  <c r="J54" i="33"/>
  <c r="J53" i="33"/>
  <c r="J52" i="33"/>
  <c r="J55" i="34"/>
  <c r="J54" i="34"/>
  <c r="J53" i="34"/>
  <c r="J52" i="34"/>
  <c r="J55" i="35"/>
  <c r="J54" i="35"/>
  <c r="J53" i="35"/>
  <c r="J52" i="35"/>
  <c r="J55" i="36"/>
  <c r="J54" i="36"/>
  <c r="J53" i="36"/>
  <c r="J52" i="36"/>
  <c r="J55" i="37"/>
  <c r="J54" i="37"/>
  <c r="J53" i="37"/>
  <c r="J52" i="37"/>
  <c r="J55" i="38"/>
  <c r="J54" i="38"/>
  <c r="J53" i="38"/>
  <c r="J52" i="38"/>
  <c r="J55" i="39"/>
  <c r="J54" i="39"/>
  <c r="J53" i="39"/>
  <c r="J52" i="39"/>
  <c r="J55" i="40"/>
  <c r="J54" i="40"/>
  <c r="J53" i="40"/>
  <c r="J52" i="40"/>
  <c r="J55" i="41"/>
  <c r="J54" i="41"/>
  <c r="J53" i="41"/>
  <c r="J52" i="41"/>
  <c r="J55" i="42"/>
  <c r="J54" i="42"/>
  <c r="J53" i="42"/>
  <c r="J52" i="42"/>
  <c r="J55" i="43"/>
  <c r="J54" i="43"/>
  <c r="J53" i="43"/>
  <c r="J52" i="43"/>
  <c r="J55" i="44"/>
  <c r="J54" i="44"/>
  <c r="J53" i="44"/>
  <c r="J52" i="44"/>
  <c r="J55" i="45"/>
  <c r="J54" i="45"/>
  <c r="J53" i="45"/>
  <c r="J52" i="45"/>
  <c r="J55" i="46"/>
  <c r="J54" i="46"/>
  <c r="J53" i="46"/>
  <c r="J52" i="46"/>
  <c r="J55" i="48"/>
  <c r="J54" i="48"/>
  <c r="J53" i="48"/>
  <c r="J52" i="48"/>
  <c r="J55" i="49"/>
  <c r="J54" i="49"/>
  <c r="J53" i="49"/>
  <c r="J52" i="49"/>
  <c r="J55" i="50"/>
  <c r="J54" i="50"/>
  <c r="J53" i="50"/>
  <c r="J52" i="50"/>
  <c r="J55" i="51"/>
  <c r="J54" i="51"/>
  <c r="J53" i="51"/>
  <c r="J52" i="51"/>
  <c r="J55" i="52"/>
  <c r="J54" i="52"/>
  <c r="J53" i="52"/>
  <c r="J52" i="52"/>
  <c r="J55" i="53"/>
  <c r="J54" i="53"/>
  <c r="J53" i="53"/>
  <c r="J52" i="53"/>
  <c r="J55" i="54"/>
  <c r="J54" i="54"/>
  <c r="J53" i="54"/>
  <c r="J52" i="54"/>
  <c r="J55" i="55"/>
  <c r="J54" i="55"/>
  <c r="J53" i="55"/>
  <c r="J52" i="55"/>
  <c r="J55" i="56"/>
  <c r="J54" i="56"/>
  <c r="J53" i="56"/>
  <c r="J52" i="56"/>
  <c r="J55" i="1"/>
  <c r="J54" i="1"/>
  <c r="J53" i="1"/>
  <c r="J52" i="1"/>
  <c r="J55" i="58"/>
  <c r="J54" i="58"/>
  <c r="J53" i="58"/>
  <c r="J52" i="58"/>
  <c r="J55" i="73"/>
  <c r="J54" i="73"/>
  <c r="J53" i="73"/>
  <c r="J52" i="73"/>
  <c r="J55" i="68"/>
  <c r="J54" i="68"/>
  <c r="J53" i="68"/>
  <c r="J52" i="68"/>
  <c r="J55" i="59"/>
  <c r="J54" i="59"/>
  <c r="J53" i="59"/>
  <c r="J52" i="59"/>
  <c r="J55" i="61"/>
  <c r="J54" i="61"/>
  <c r="J53" i="61"/>
  <c r="J52" i="61"/>
  <c r="J55" i="87"/>
  <c r="J54" i="87"/>
  <c r="J53" i="87"/>
  <c r="J52" i="87"/>
  <c r="J55" i="62"/>
  <c r="J54" i="62"/>
  <c r="J53" i="62"/>
  <c r="J52" i="62"/>
  <c r="J55" i="63"/>
  <c r="J54" i="63"/>
  <c r="J53" i="63"/>
  <c r="J52" i="63"/>
  <c r="J55" i="64"/>
  <c r="J54" i="64"/>
  <c r="J53" i="64"/>
  <c r="J52" i="64"/>
  <c r="J55" i="65"/>
  <c r="J54" i="65"/>
  <c r="J53" i="65"/>
  <c r="J52" i="65"/>
  <c r="J55" i="66"/>
  <c r="J54" i="66"/>
  <c r="J53" i="66"/>
  <c r="J52" i="66"/>
  <c r="J55" i="6"/>
  <c r="J54" i="6"/>
  <c r="J53" i="6"/>
  <c r="J52" i="6"/>
  <c r="J51" i="72"/>
  <c r="J50" i="72"/>
  <c r="J49" i="72"/>
  <c r="J48" i="72"/>
  <c r="J61" i="72" s="1"/>
  <c r="D7" i="101" s="1"/>
  <c r="J51" i="7"/>
  <c r="J50" i="7"/>
  <c r="J49" i="7"/>
  <c r="J48" i="7"/>
  <c r="J51" i="8"/>
  <c r="J50" i="8"/>
  <c r="J49" i="8"/>
  <c r="J48" i="8"/>
  <c r="J61" i="8" s="1"/>
  <c r="D9" i="101" s="1"/>
  <c r="J51" i="9"/>
  <c r="J50" i="9"/>
  <c r="J49" i="9"/>
  <c r="J48" i="9"/>
  <c r="J51" i="10"/>
  <c r="J50" i="10"/>
  <c r="J49" i="10"/>
  <c r="J48" i="10"/>
  <c r="J51" i="11"/>
  <c r="J50" i="11"/>
  <c r="J49" i="11"/>
  <c r="J48" i="11"/>
  <c r="J51" i="12"/>
  <c r="J50" i="12"/>
  <c r="J49" i="12"/>
  <c r="J48" i="12"/>
  <c r="J61" i="12" s="1"/>
  <c r="D13" i="101" s="1"/>
  <c r="J51" i="13"/>
  <c r="J50" i="13"/>
  <c r="J49" i="13"/>
  <c r="J48" i="13"/>
  <c r="J51" i="14"/>
  <c r="J50" i="14"/>
  <c r="J49" i="14"/>
  <c r="J48" i="14"/>
  <c r="J51" i="15"/>
  <c r="J50" i="15"/>
  <c r="J49" i="15"/>
  <c r="J48" i="15"/>
  <c r="J51" i="16"/>
  <c r="J50" i="16"/>
  <c r="J49" i="16"/>
  <c r="J48" i="16"/>
  <c r="J61" i="16" s="1"/>
  <c r="D17" i="101" s="1"/>
  <c r="J51" i="17"/>
  <c r="J50" i="17"/>
  <c r="J49" i="17"/>
  <c r="J48" i="17"/>
  <c r="J51" i="18"/>
  <c r="J50" i="18"/>
  <c r="J49" i="18"/>
  <c r="J48" i="18"/>
  <c r="J51" i="19"/>
  <c r="J50" i="19"/>
  <c r="J49" i="19"/>
  <c r="J48" i="19"/>
  <c r="J51" i="20"/>
  <c r="J50" i="20"/>
  <c r="J49" i="20"/>
  <c r="J48" i="20"/>
  <c r="J61" i="20" s="1"/>
  <c r="D21" i="101" s="1"/>
  <c r="J51" i="21"/>
  <c r="J50" i="21"/>
  <c r="J49" i="21"/>
  <c r="J48" i="21"/>
  <c r="J51" i="22"/>
  <c r="J50" i="22"/>
  <c r="J49" i="22"/>
  <c r="J48" i="22"/>
  <c r="J61" i="22" s="1"/>
  <c r="D23" i="101" s="1"/>
  <c r="J51" i="23"/>
  <c r="J50" i="23"/>
  <c r="J49" i="23"/>
  <c r="J48" i="23"/>
  <c r="J51" i="24"/>
  <c r="J50" i="24"/>
  <c r="J49" i="24"/>
  <c r="J48" i="24"/>
  <c r="J51" i="25"/>
  <c r="J50" i="25"/>
  <c r="J49" i="25"/>
  <c r="J48" i="25"/>
  <c r="J51" i="26"/>
  <c r="J50" i="26"/>
  <c r="J49" i="26"/>
  <c r="J48" i="26"/>
  <c r="J61" i="26" s="1"/>
  <c r="D27" i="101" s="1"/>
  <c r="J51" i="27"/>
  <c r="J50" i="27"/>
  <c r="J49" i="27"/>
  <c r="J48" i="27"/>
  <c r="J51" i="28"/>
  <c r="J50" i="28"/>
  <c r="J49" i="28"/>
  <c r="J48" i="28"/>
  <c r="J61" i="28" s="1"/>
  <c r="D29" i="101" s="1"/>
  <c r="J51" i="29"/>
  <c r="J50" i="29"/>
  <c r="J49" i="29"/>
  <c r="J48" i="29"/>
  <c r="J51" i="30"/>
  <c r="J50" i="30"/>
  <c r="J49" i="30"/>
  <c r="J48" i="30"/>
  <c r="J61" i="30" s="1"/>
  <c r="D31" i="101" s="1"/>
  <c r="J51" i="31"/>
  <c r="J50" i="31"/>
  <c r="J49" i="31"/>
  <c r="J48" i="31"/>
  <c r="J51" i="32"/>
  <c r="J50" i="32"/>
  <c r="J49" i="32"/>
  <c r="J48" i="32"/>
  <c r="J51" i="33"/>
  <c r="J50" i="33"/>
  <c r="J49" i="33"/>
  <c r="J48" i="33"/>
  <c r="J51" i="34"/>
  <c r="J50" i="34"/>
  <c r="J49" i="34"/>
  <c r="J48" i="34"/>
  <c r="J61" i="34" s="1"/>
  <c r="D35" i="101" s="1"/>
  <c r="J51" i="35"/>
  <c r="J50" i="35"/>
  <c r="J49" i="35"/>
  <c r="J48" i="35"/>
  <c r="J51" i="36"/>
  <c r="J50" i="36"/>
  <c r="J49" i="36"/>
  <c r="J48" i="36"/>
  <c r="J51" i="37"/>
  <c r="J50" i="37"/>
  <c r="J49" i="37"/>
  <c r="J48" i="37"/>
  <c r="J51" i="38"/>
  <c r="J50" i="38"/>
  <c r="J49" i="38"/>
  <c r="J48" i="38"/>
  <c r="J61" i="38" s="1"/>
  <c r="D39" i="101" s="1"/>
  <c r="J51" i="39"/>
  <c r="J50" i="39"/>
  <c r="J49" i="39"/>
  <c r="J48" i="39"/>
  <c r="J51" i="40"/>
  <c r="J50" i="40"/>
  <c r="J49" i="40"/>
  <c r="J48" i="40"/>
  <c r="J61" i="40" s="1"/>
  <c r="D41" i="101" s="1"/>
  <c r="J51" i="41"/>
  <c r="J50" i="41"/>
  <c r="J49" i="41"/>
  <c r="J48" i="41"/>
  <c r="J51" i="42"/>
  <c r="J50" i="42"/>
  <c r="J49" i="42"/>
  <c r="J48" i="42"/>
  <c r="J61" i="42" s="1"/>
  <c r="D43" i="101" s="1"/>
  <c r="J51" i="43"/>
  <c r="J50" i="43"/>
  <c r="J49" i="43"/>
  <c r="J48" i="43"/>
  <c r="J51" i="44"/>
  <c r="J50" i="44"/>
  <c r="J49" i="44"/>
  <c r="J48" i="44"/>
  <c r="J61" i="44" s="1"/>
  <c r="D45" i="101" s="1"/>
  <c r="J51" i="45"/>
  <c r="J50" i="45"/>
  <c r="J49" i="45"/>
  <c r="J48" i="45"/>
  <c r="J51" i="46"/>
  <c r="J50" i="46"/>
  <c r="J49" i="46"/>
  <c r="J48" i="46"/>
  <c r="J51" i="48"/>
  <c r="J50" i="48"/>
  <c r="J49" i="48"/>
  <c r="J48" i="48"/>
  <c r="J51" i="49"/>
  <c r="J50" i="49"/>
  <c r="J49" i="49"/>
  <c r="J48" i="49"/>
  <c r="J61" i="49" s="1"/>
  <c r="D50" i="101" s="1"/>
  <c r="J51" i="50"/>
  <c r="J50" i="50"/>
  <c r="J49" i="50"/>
  <c r="J48" i="50"/>
  <c r="J51" i="51"/>
  <c r="J50" i="51"/>
  <c r="J49" i="51"/>
  <c r="J48" i="51"/>
  <c r="J61" i="51" s="1"/>
  <c r="D52" i="101" s="1"/>
  <c r="J51" i="52"/>
  <c r="J50" i="52"/>
  <c r="J49" i="52"/>
  <c r="J48" i="52"/>
  <c r="J51" i="53"/>
  <c r="J50" i="53"/>
  <c r="J49" i="53"/>
  <c r="J48" i="53"/>
  <c r="J61" i="53" s="1"/>
  <c r="D54" i="101" s="1"/>
  <c r="J51" i="54"/>
  <c r="J50" i="54"/>
  <c r="J49" i="54"/>
  <c r="J48" i="54"/>
  <c r="J51" i="55"/>
  <c r="J50" i="55"/>
  <c r="J49" i="55"/>
  <c r="J48" i="55"/>
  <c r="J61" i="55" s="1"/>
  <c r="D56" i="101" s="1"/>
  <c r="J51" i="56"/>
  <c r="J50" i="56"/>
  <c r="J49" i="56"/>
  <c r="J48" i="56"/>
  <c r="J51" i="1"/>
  <c r="J50" i="1"/>
  <c r="J49" i="1"/>
  <c r="J48" i="1"/>
  <c r="J61" i="1" s="1"/>
  <c r="D58" i="101" s="1"/>
  <c r="J51" i="58"/>
  <c r="J50" i="58"/>
  <c r="J49" i="58"/>
  <c r="J48" i="58"/>
  <c r="J51" i="73"/>
  <c r="J50" i="73"/>
  <c r="J49" i="73"/>
  <c r="J48" i="73"/>
  <c r="J51" i="68"/>
  <c r="J50" i="68"/>
  <c r="J49" i="68"/>
  <c r="J48" i="68"/>
  <c r="J51" i="59"/>
  <c r="J50" i="59"/>
  <c r="J49" i="59"/>
  <c r="J48" i="59"/>
  <c r="J61" i="59" s="1"/>
  <c r="D62" i="101" s="1"/>
  <c r="J51" i="61"/>
  <c r="J50" i="61"/>
  <c r="J49" i="61"/>
  <c r="J48" i="61"/>
  <c r="J51" i="87"/>
  <c r="J50" i="87"/>
  <c r="J49" i="87"/>
  <c r="J48" i="87"/>
  <c r="J51" i="62"/>
  <c r="J50" i="62"/>
  <c r="J49" i="62"/>
  <c r="J48" i="62"/>
  <c r="J51" i="63"/>
  <c r="J50" i="63"/>
  <c r="J49" i="63"/>
  <c r="J48" i="63"/>
  <c r="J61" i="63" s="1"/>
  <c r="D65" i="101" s="1"/>
  <c r="J51" i="64"/>
  <c r="J50" i="64"/>
  <c r="J49" i="64"/>
  <c r="J48" i="64"/>
  <c r="J51" i="65"/>
  <c r="J50" i="65"/>
  <c r="J49" i="65"/>
  <c r="J48" i="65"/>
  <c r="J61" i="65" s="1"/>
  <c r="D67" i="101" s="1"/>
  <c r="J51" i="66"/>
  <c r="J50" i="66"/>
  <c r="J49" i="66"/>
  <c r="J48" i="66"/>
  <c r="J51" i="6"/>
  <c r="J50" i="6"/>
  <c r="J49" i="6"/>
  <c r="J48" i="6"/>
  <c r="J61" i="6" s="1"/>
  <c r="D6" i="101" s="1"/>
  <c r="J36" i="66"/>
  <c r="J35" i="66"/>
  <c r="J34" i="66"/>
  <c r="J38" i="62"/>
  <c r="J39" i="62"/>
  <c r="J38" i="87"/>
  <c r="J38" i="61"/>
  <c r="J37" i="43"/>
  <c r="J36" i="43"/>
  <c r="J36" i="36"/>
  <c r="J35" i="36"/>
  <c r="J34" i="36"/>
  <c r="J37" i="27"/>
  <c r="J36" i="27"/>
  <c r="J35" i="27"/>
  <c r="J38" i="25"/>
  <c r="J38" i="21"/>
  <c r="J39" i="21"/>
  <c r="J38" i="22"/>
  <c r="J37" i="14"/>
  <c r="J36" i="14"/>
  <c r="J30" i="7"/>
  <c r="J31" i="7"/>
  <c r="J32" i="7"/>
  <c r="J33" i="7"/>
  <c r="J34" i="7"/>
  <c r="J35" i="7"/>
  <c r="J36" i="7"/>
  <c r="J61" i="36" l="1"/>
  <c r="D37" i="101" s="1"/>
  <c r="J61" i="87"/>
  <c r="J61" i="46"/>
  <c r="D47" i="101" s="1"/>
  <c r="J61" i="32"/>
  <c r="D33" i="101" s="1"/>
  <c r="J61" i="24"/>
  <c r="D25" i="101" s="1"/>
  <c r="J61" i="18"/>
  <c r="D19" i="101" s="1"/>
  <c r="J61" i="14"/>
  <c r="D15" i="101" s="1"/>
  <c r="J61" i="10"/>
  <c r="D11" i="101" s="1"/>
  <c r="J61" i="73"/>
  <c r="D60" i="101" s="1"/>
  <c r="J61" i="66"/>
  <c r="D68" i="101" s="1"/>
  <c r="J61" i="64"/>
  <c r="D66" i="101" s="1"/>
  <c r="J61" i="61"/>
  <c r="D63" i="101" s="1"/>
  <c r="J61" i="58"/>
  <c r="D59" i="101" s="1"/>
  <c r="J61" i="54"/>
  <c r="D55" i="101" s="1"/>
  <c r="J61" i="52"/>
  <c r="D53" i="101" s="1"/>
  <c r="J61" i="48"/>
  <c r="D49" i="101" s="1"/>
  <c r="J61" i="45"/>
  <c r="D46" i="101" s="1"/>
  <c r="J61" i="43"/>
  <c r="D44" i="101" s="1"/>
  <c r="J61" i="41"/>
  <c r="D42" i="101" s="1"/>
  <c r="J61" i="39"/>
  <c r="D40" i="101" s="1"/>
  <c r="J61" i="37"/>
  <c r="D38" i="101" s="1"/>
  <c r="J61" i="35"/>
  <c r="D36" i="101" s="1"/>
  <c r="J61" i="33"/>
  <c r="D34" i="101" s="1"/>
  <c r="J61" i="31"/>
  <c r="D32" i="101" s="1"/>
  <c r="J61" i="29"/>
  <c r="D30" i="101" s="1"/>
  <c r="J61" i="27"/>
  <c r="D28" i="101" s="1"/>
  <c r="J61" i="25"/>
  <c r="D26" i="101" s="1"/>
  <c r="J61" i="23"/>
  <c r="D24" i="101" s="1"/>
  <c r="J61" i="21"/>
  <c r="D22" i="101" s="1"/>
  <c r="J61" i="19"/>
  <c r="D20" i="101" s="1"/>
  <c r="J61" i="17"/>
  <c r="D18" i="101" s="1"/>
  <c r="J61" i="15"/>
  <c r="D16" i="101" s="1"/>
  <c r="J61" i="13"/>
  <c r="D14" i="101" s="1"/>
  <c r="J61" i="11"/>
  <c r="D12" i="101" s="1"/>
  <c r="J61" i="9"/>
  <c r="D10" i="101" s="1"/>
  <c r="J61" i="7"/>
  <c r="D8" i="101" s="1"/>
  <c r="J61" i="5"/>
  <c r="D5" i="101" s="1"/>
  <c r="E5" i="101" s="1"/>
  <c r="J61" i="62"/>
  <c r="D64" i="101" s="1"/>
  <c r="J61" i="68"/>
  <c r="D61" i="101" s="1"/>
  <c r="J61" i="56"/>
  <c r="D57" i="101" s="1"/>
  <c r="J61" i="50"/>
  <c r="D51" i="101" s="1"/>
  <c r="D12" i="99"/>
  <c r="E12" i="99"/>
  <c r="C12" i="99"/>
  <c r="F7" i="99"/>
  <c r="F10" i="99"/>
  <c r="F8" i="99"/>
  <c r="F6" i="99"/>
  <c r="F9" i="99"/>
  <c r="F12" i="99" l="1"/>
  <c r="J24" i="7"/>
  <c r="J24" i="62" l="1"/>
  <c r="J23" i="62"/>
  <c r="J26" i="21"/>
  <c r="J25" i="21"/>
  <c r="J16" i="5"/>
  <c r="J15" i="5"/>
  <c r="J21" i="9"/>
  <c r="J14" i="9"/>
  <c r="J15" i="9"/>
  <c r="J38" i="23"/>
  <c r="J39" i="23"/>
  <c r="J28" i="65"/>
  <c r="J29" i="65"/>
  <c r="J30" i="65"/>
  <c r="J31" i="65"/>
  <c r="J32" i="65"/>
  <c r="J33" i="65"/>
  <c r="J34" i="65"/>
  <c r="J35" i="65"/>
  <c r="J36" i="65"/>
  <c r="J37" i="65"/>
  <c r="J24" i="58"/>
  <c r="J25" i="58"/>
  <c r="J26" i="58"/>
  <c r="J27" i="58"/>
  <c r="J28" i="58"/>
  <c r="J29" i="58"/>
  <c r="J30" i="58"/>
  <c r="J31" i="58"/>
  <c r="J32" i="58"/>
  <c r="J33" i="58"/>
  <c r="J34" i="58"/>
  <c r="J35" i="58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24" i="55"/>
  <c r="J25" i="55"/>
  <c r="J26" i="55"/>
  <c r="J27" i="55"/>
  <c r="J28" i="55"/>
  <c r="J29" i="55"/>
  <c r="J30" i="55"/>
  <c r="J31" i="55"/>
  <c r="J32" i="55"/>
  <c r="J33" i="55"/>
  <c r="J34" i="55"/>
  <c r="J35" i="55"/>
  <c r="J30" i="54"/>
  <c r="J31" i="54"/>
  <c r="J32" i="54"/>
  <c r="J33" i="54"/>
  <c r="J34" i="54"/>
  <c r="J35" i="54"/>
  <c r="J36" i="54"/>
  <c r="J24" i="52"/>
  <c r="J25" i="52"/>
  <c r="J26" i="52"/>
  <c r="J27" i="52"/>
  <c r="J28" i="52"/>
  <c r="J29" i="52"/>
  <c r="J30" i="52"/>
  <c r="J31" i="52"/>
  <c r="J32" i="52"/>
  <c r="J33" i="52"/>
  <c r="J34" i="52"/>
  <c r="J35" i="52"/>
  <c r="J36" i="52"/>
  <c r="J37" i="52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29" i="44"/>
  <c r="J30" i="44"/>
  <c r="J31" i="44"/>
  <c r="J32" i="44"/>
  <c r="J33" i="44"/>
  <c r="J34" i="44"/>
  <c r="J35" i="44"/>
  <c r="J36" i="44"/>
  <c r="J24" i="42"/>
  <c r="J25" i="42"/>
  <c r="J26" i="42"/>
  <c r="J27" i="42"/>
  <c r="J28" i="42"/>
  <c r="J29" i="42"/>
  <c r="J30" i="42"/>
  <c r="J31" i="42"/>
  <c r="J32" i="42"/>
  <c r="J33" i="42"/>
  <c r="J34" i="42"/>
  <c r="J35" i="42"/>
  <c r="J24" i="39"/>
  <c r="J25" i="39"/>
  <c r="J26" i="39"/>
  <c r="J27" i="39"/>
  <c r="J28" i="39"/>
  <c r="J29" i="39"/>
  <c r="J30" i="39"/>
  <c r="J31" i="39"/>
  <c r="J32" i="39"/>
  <c r="J33" i="39"/>
  <c r="J34" i="39"/>
  <c r="J35" i="39"/>
  <c r="J36" i="39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24" i="34"/>
  <c r="J25" i="34"/>
  <c r="J26" i="34"/>
  <c r="J27" i="34"/>
  <c r="J28" i="34"/>
  <c r="J30" i="34"/>
  <c r="J31" i="34"/>
  <c r="J32" i="34"/>
  <c r="J33" i="34"/>
  <c r="J34" i="34"/>
  <c r="J35" i="34"/>
  <c r="J36" i="34"/>
  <c r="J37" i="34"/>
  <c r="J38" i="34"/>
  <c r="J30" i="30"/>
  <c r="J31" i="30"/>
  <c r="J32" i="30"/>
  <c r="J33" i="30"/>
  <c r="J34" i="30"/>
  <c r="J35" i="30"/>
  <c r="J36" i="30"/>
  <c r="J37" i="30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30" i="26"/>
  <c r="J31" i="26"/>
  <c r="J32" i="26"/>
  <c r="J33" i="26"/>
  <c r="J34" i="26"/>
  <c r="J35" i="26"/>
  <c r="J36" i="26"/>
  <c r="J37" i="26"/>
  <c r="J38" i="26"/>
  <c r="J30" i="24"/>
  <c r="J31" i="24"/>
  <c r="J32" i="24"/>
  <c r="J33" i="24"/>
  <c r="J34" i="24"/>
  <c r="J35" i="24"/>
  <c r="J36" i="24"/>
  <c r="J29" i="22"/>
  <c r="J30" i="22"/>
  <c r="J31" i="22"/>
  <c r="J32" i="22"/>
  <c r="J33" i="22"/>
  <c r="J34" i="22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24" i="19"/>
  <c r="J25" i="19"/>
  <c r="J26" i="19"/>
  <c r="J30" i="19"/>
  <c r="J31" i="19"/>
  <c r="J32" i="19"/>
  <c r="J33" i="19"/>
  <c r="J34" i="19"/>
  <c r="J35" i="19"/>
  <c r="J30" i="18"/>
  <c r="J31" i="18"/>
  <c r="J32" i="18"/>
  <c r="J33" i="18"/>
  <c r="J34" i="18"/>
  <c r="J35" i="18"/>
  <c r="J36" i="18"/>
  <c r="J37" i="18"/>
  <c r="J38" i="18"/>
  <c r="J39" i="18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24" i="16"/>
  <c r="J25" i="16"/>
  <c r="J26" i="16"/>
  <c r="J27" i="16"/>
  <c r="J28" i="16"/>
  <c r="J29" i="16"/>
  <c r="J30" i="16"/>
  <c r="J31" i="16"/>
  <c r="J32" i="16"/>
  <c r="J33" i="16"/>
  <c r="J34" i="16"/>
  <c r="J35" i="16"/>
  <c r="J30" i="15"/>
  <c r="J31" i="15"/>
  <c r="J32" i="15"/>
  <c r="J33" i="15"/>
  <c r="J34" i="15"/>
  <c r="J35" i="15"/>
  <c r="J36" i="15"/>
  <c r="J37" i="15"/>
  <c r="J38" i="15"/>
  <c r="J30" i="13"/>
  <c r="J31" i="13"/>
  <c r="J32" i="13"/>
  <c r="J33" i="13"/>
  <c r="J34" i="13"/>
  <c r="J35" i="13"/>
  <c r="J36" i="13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24" i="11"/>
  <c r="J25" i="11"/>
  <c r="J26" i="11"/>
  <c r="J27" i="11"/>
  <c r="J28" i="11"/>
  <c r="J29" i="11"/>
  <c r="J30" i="11"/>
  <c r="J31" i="11"/>
  <c r="J32" i="11"/>
  <c r="J33" i="11"/>
  <c r="J34" i="11"/>
  <c r="J35" i="11"/>
  <c r="J24" i="8"/>
  <c r="J25" i="8"/>
  <c r="J26" i="8"/>
  <c r="J27" i="8"/>
  <c r="J28" i="8"/>
  <c r="J29" i="8"/>
  <c r="J30" i="8"/>
  <c r="J31" i="8"/>
  <c r="J32" i="8"/>
  <c r="J33" i="8"/>
  <c r="J34" i="8"/>
  <c r="J35" i="8"/>
  <c r="J30" i="6"/>
  <c r="J31" i="6"/>
  <c r="J32" i="6"/>
  <c r="J33" i="6"/>
  <c r="J34" i="6"/>
  <c r="J35" i="6"/>
  <c r="J36" i="6"/>
  <c r="J30" i="5"/>
  <c r="J31" i="5"/>
  <c r="J32" i="5"/>
  <c r="J33" i="5"/>
  <c r="J34" i="5"/>
  <c r="J35" i="5"/>
  <c r="J36" i="29"/>
  <c r="J37" i="29"/>
  <c r="J38" i="29"/>
  <c r="J23" i="66"/>
  <c r="J24" i="66"/>
  <c r="J25" i="66"/>
  <c r="J26" i="66"/>
  <c r="J29" i="87"/>
  <c r="J30" i="87"/>
  <c r="J31" i="87"/>
  <c r="J32" i="87"/>
  <c r="J33" i="87"/>
  <c r="J34" i="87"/>
  <c r="J35" i="87"/>
  <c r="J36" i="87"/>
  <c r="J28" i="43"/>
  <c r="J29" i="43"/>
  <c r="J30" i="43"/>
  <c r="J31" i="43"/>
  <c r="J32" i="43"/>
  <c r="J33" i="43"/>
  <c r="J34" i="23"/>
  <c r="J35" i="23"/>
  <c r="J36" i="23"/>
  <c r="J37" i="23"/>
  <c r="J39" i="32"/>
  <c r="J30" i="10"/>
  <c r="J31" i="10"/>
  <c r="J32" i="10"/>
  <c r="J33" i="10"/>
  <c r="J34" i="10"/>
  <c r="J35" i="10"/>
  <c r="J36" i="10"/>
  <c r="J37" i="32"/>
  <c r="J38" i="32"/>
  <c r="J27" i="66"/>
  <c r="J28" i="66"/>
  <c r="J29" i="66"/>
  <c r="J30" i="66"/>
  <c r="J31" i="66"/>
  <c r="J32" i="66"/>
  <c r="J33" i="66"/>
  <c r="J37" i="66"/>
  <c r="J38" i="66"/>
  <c r="J39" i="66"/>
  <c r="J29" i="46"/>
  <c r="J30" i="46"/>
  <c r="J31" i="46"/>
  <c r="J32" i="46"/>
  <c r="J33" i="46"/>
  <c r="J34" i="46"/>
  <c r="J23" i="22"/>
  <c r="J24" i="22"/>
  <c r="J25" i="22"/>
  <c r="J26" i="22"/>
  <c r="J31" i="9"/>
  <c r="J32" i="9"/>
  <c r="J33" i="9"/>
  <c r="J34" i="9"/>
  <c r="J35" i="9"/>
  <c r="J36" i="9"/>
  <c r="J37" i="9"/>
  <c r="J24" i="63"/>
  <c r="J25" i="63"/>
  <c r="J26" i="63"/>
  <c r="J27" i="63"/>
  <c r="J28" i="63"/>
  <c r="J29" i="63"/>
  <c r="J30" i="63"/>
  <c r="J31" i="63"/>
  <c r="J32" i="63"/>
  <c r="J33" i="63"/>
  <c r="J34" i="63"/>
  <c r="J23" i="61"/>
  <c r="J24" i="61"/>
  <c r="J25" i="61"/>
  <c r="J26" i="61"/>
  <c r="J27" i="61"/>
  <c r="J28" i="61"/>
  <c r="J29" i="61"/>
  <c r="J30" i="61"/>
  <c r="J31" i="61"/>
  <c r="J32" i="61"/>
  <c r="J33" i="61"/>
  <c r="J30" i="59"/>
  <c r="J31" i="59"/>
  <c r="J32" i="59"/>
  <c r="J33" i="59"/>
  <c r="J34" i="59"/>
  <c r="J35" i="59"/>
  <c r="J36" i="59"/>
  <c r="J30" i="68"/>
  <c r="J31" i="68"/>
  <c r="J32" i="68"/>
  <c r="J33" i="68"/>
  <c r="J34" i="68"/>
  <c r="J30" i="73"/>
  <c r="J31" i="73"/>
  <c r="J32" i="73"/>
  <c r="J33" i="73"/>
  <c r="J34" i="73"/>
  <c r="J35" i="73"/>
  <c r="J36" i="73"/>
  <c r="J30" i="56"/>
  <c r="J31" i="56"/>
  <c r="J32" i="56"/>
  <c r="J33" i="56"/>
  <c r="J34" i="56"/>
  <c r="J35" i="56"/>
  <c r="J30" i="51"/>
  <c r="J31" i="51"/>
  <c r="J32" i="51"/>
  <c r="J33" i="51"/>
  <c r="J34" i="51"/>
  <c r="J35" i="51"/>
  <c r="J30" i="50"/>
  <c r="J31" i="50"/>
  <c r="J32" i="50"/>
  <c r="J33" i="50"/>
  <c r="J34" i="50"/>
  <c r="J35" i="50"/>
  <c r="J30" i="48"/>
  <c r="J31" i="48"/>
  <c r="J32" i="48"/>
  <c r="J33" i="48"/>
  <c r="J34" i="48"/>
  <c r="J35" i="48"/>
  <c r="J36" i="48"/>
  <c r="J37" i="48"/>
  <c r="J37" i="47"/>
  <c r="J38" i="47"/>
  <c r="J39" i="47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8" i="45"/>
  <c r="J39" i="45"/>
  <c r="J30" i="40"/>
  <c r="J31" i="40"/>
  <c r="J32" i="40"/>
  <c r="J33" i="40"/>
  <c r="J34" i="40"/>
  <c r="J35" i="40"/>
  <c r="J30" i="38"/>
  <c r="J31" i="38"/>
  <c r="J32" i="38"/>
  <c r="J33" i="38"/>
  <c r="J34" i="38"/>
  <c r="J35" i="38"/>
  <c r="J36" i="38"/>
  <c r="J30" i="37"/>
  <c r="J31" i="37"/>
  <c r="J32" i="37"/>
  <c r="J33" i="37"/>
  <c r="J34" i="37"/>
  <c r="J35" i="37"/>
  <c r="J27" i="36"/>
  <c r="J28" i="36"/>
  <c r="J29" i="36"/>
  <c r="J30" i="36"/>
  <c r="J31" i="36"/>
  <c r="J32" i="36"/>
  <c r="J33" i="36"/>
  <c r="J30" i="33"/>
  <c r="J31" i="33"/>
  <c r="J32" i="33"/>
  <c r="J33" i="33"/>
  <c r="J34" i="33"/>
  <c r="J35" i="33"/>
  <c r="J36" i="33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29" i="29"/>
  <c r="J30" i="29"/>
  <c r="J31" i="29"/>
  <c r="J32" i="29"/>
  <c r="J33" i="29"/>
  <c r="J28" i="27"/>
  <c r="J29" i="27"/>
  <c r="J30" i="27"/>
  <c r="J31" i="27"/>
  <c r="J32" i="27"/>
  <c r="J33" i="27"/>
  <c r="J34" i="27"/>
  <c r="J23" i="25"/>
  <c r="J24" i="25"/>
  <c r="J25" i="25"/>
  <c r="J26" i="25"/>
  <c r="J27" i="25"/>
  <c r="J28" i="25"/>
  <c r="J29" i="25"/>
  <c r="J30" i="25"/>
  <c r="J31" i="25"/>
  <c r="J32" i="25"/>
  <c r="J33" i="25"/>
  <c r="J34" i="25"/>
  <c r="J29" i="21"/>
  <c r="J30" i="21"/>
  <c r="J31" i="21"/>
  <c r="J32" i="21"/>
  <c r="J33" i="21"/>
  <c r="J34" i="21"/>
  <c r="J35" i="21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8" i="14"/>
  <c r="J39" i="14"/>
  <c r="J24" i="72"/>
  <c r="J25" i="72"/>
  <c r="J26" i="72"/>
  <c r="J27" i="72"/>
  <c r="J28" i="72"/>
  <c r="J29" i="72"/>
  <c r="J30" i="72"/>
  <c r="J31" i="72"/>
  <c r="J32" i="72"/>
  <c r="J33" i="72"/>
  <c r="J34" i="72"/>
  <c r="J35" i="72"/>
  <c r="J36" i="72"/>
  <c r="J37" i="72"/>
  <c r="J38" i="72"/>
  <c r="J39" i="72"/>
  <c r="J30" i="64"/>
  <c r="J31" i="64"/>
  <c r="J32" i="64"/>
  <c r="J33" i="64"/>
  <c r="J34" i="64"/>
  <c r="J35" i="64"/>
  <c r="J36" i="64"/>
  <c r="J29" i="62"/>
  <c r="J30" i="62"/>
  <c r="J31" i="62"/>
  <c r="J32" i="62"/>
  <c r="J33" i="62"/>
  <c r="J34" i="62"/>
  <c r="J35" i="62"/>
  <c r="J36" i="62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0" i="41"/>
  <c r="J31" i="41"/>
  <c r="J32" i="41"/>
  <c r="J33" i="41"/>
  <c r="J34" i="41"/>
  <c r="J35" i="41"/>
  <c r="J31" i="32"/>
  <c r="J32" i="32"/>
  <c r="J33" i="32"/>
  <c r="J34" i="32"/>
  <c r="J29" i="23"/>
  <c r="J30" i="23"/>
  <c r="J31" i="23"/>
  <c r="J32" i="23"/>
  <c r="J33" i="23"/>
  <c r="J28" i="23"/>
  <c r="J36" i="47"/>
  <c r="J35" i="47"/>
  <c r="J24" i="64"/>
  <c r="J34" i="47"/>
  <c r="J24" i="30"/>
  <c r="J22" i="27"/>
  <c r="J23" i="27"/>
  <c r="J24" i="26"/>
  <c r="J25" i="26"/>
  <c r="J26" i="26"/>
  <c r="J24" i="24"/>
  <c r="J25" i="24"/>
  <c r="J23" i="21"/>
  <c r="J24" i="21"/>
  <c r="J24" i="15"/>
  <c r="J25" i="15"/>
  <c r="J24" i="13"/>
  <c r="J24" i="10"/>
  <c r="J24" i="65"/>
  <c r="J25" i="65"/>
  <c r="J24" i="87"/>
  <c r="J25" i="62"/>
  <c r="J24" i="54"/>
  <c r="J25" i="54"/>
  <c r="J24" i="56"/>
  <c r="J25" i="56"/>
  <c r="J24" i="38"/>
  <c r="J25" i="38"/>
  <c r="J24" i="59"/>
  <c r="J25" i="59"/>
  <c r="J24" i="50"/>
  <c r="J24" i="48"/>
  <c r="J25" i="48"/>
  <c r="J26" i="48"/>
  <c r="J27" i="48"/>
  <c r="J24" i="40"/>
  <c r="J25" i="40"/>
  <c r="J26" i="40"/>
  <c r="J24" i="44"/>
  <c r="J25" i="44"/>
  <c r="J24" i="51"/>
  <c r="J25" i="51"/>
  <c r="J26" i="51"/>
  <c r="J24" i="46"/>
  <c r="J25" i="46"/>
  <c r="J24" i="41"/>
  <c r="J25" i="41"/>
  <c r="J26" i="41"/>
  <c r="J27" i="41"/>
  <c r="J24" i="33"/>
  <c r="J25" i="33"/>
  <c r="J26" i="33"/>
  <c r="J27" i="33"/>
  <c r="J24" i="37"/>
  <c r="J25" i="37"/>
  <c r="J26" i="37"/>
  <c r="J27" i="37"/>
  <c r="J21" i="36"/>
  <c r="J23" i="29"/>
  <c r="J24" i="6"/>
  <c r="J25" i="6"/>
  <c r="J24" i="5" l="1"/>
  <c r="J25" i="5"/>
  <c r="J22" i="43"/>
  <c r="J23" i="32"/>
  <c r="J22" i="23"/>
  <c r="J22" i="66"/>
  <c r="J24" i="68"/>
  <c r="J25" i="68"/>
  <c r="J22" i="73"/>
  <c r="J23" i="73"/>
  <c r="J24" i="73"/>
  <c r="J25" i="73"/>
  <c r="J26" i="73"/>
  <c r="J24" i="47"/>
  <c r="J23" i="18"/>
  <c r="J24" i="18"/>
  <c r="J25" i="18"/>
  <c r="J26" i="18"/>
  <c r="J27" i="18"/>
  <c r="J28" i="18"/>
  <c r="J29" i="18"/>
  <c r="J25" i="9"/>
  <c r="J26" i="9"/>
  <c r="J27" i="9"/>
  <c r="J21" i="6"/>
  <c r="J20" i="6"/>
  <c r="J19" i="6"/>
  <c r="J21" i="72"/>
  <c r="J20" i="72"/>
  <c r="J19" i="72"/>
  <c r="J21" i="7"/>
  <c r="J20" i="7"/>
  <c r="J19" i="7"/>
  <c r="J21" i="8"/>
  <c r="J20" i="8"/>
  <c r="J19" i="8"/>
  <c r="J22" i="9"/>
  <c r="J20" i="9"/>
  <c r="J21" i="10"/>
  <c r="J20" i="10"/>
  <c r="J19" i="10"/>
  <c r="J21" i="11"/>
  <c r="J20" i="11"/>
  <c r="J19" i="11"/>
  <c r="J21" i="12"/>
  <c r="J20" i="12"/>
  <c r="J19" i="12"/>
  <c r="J21" i="13"/>
  <c r="J20" i="13"/>
  <c r="J19" i="13"/>
  <c r="J19" i="14"/>
  <c r="J18" i="14"/>
  <c r="J17" i="14"/>
  <c r="J21" i="15"/>
  <c r="J20" i="15"/>
  <c r="J19" i="15"/>
  <c r="J21" i="16"/>
  <c r="J20" i="16"/>
  <c r="J19" i="16"/>
  <c r="J21" i="17"/>
  <c r="J20" i="17"/>
  <c r="J19" i="17"/>
  <c r="J21" i="18"/>
  <c r="J20" i="18"/>
  <c r="J19" i="18"/>
  <c r="J21" i="19"/>
  <c r="J20" i="19"/>
  <c r="J19" i="19"/>
  <c r="J21" i="20"/>
  <c r="J20" i="20"/>
  <c r="J19" i="20"/>
  <c r="J20" i="21"/>
  <c r="J19" i="21"/>
  <c r="J18" i="21"/>
  <c r="J20" i="22"/>
  <c r="J19" i="22"/>
  <c r="J18" i="22"/>
  <c r="J19" i="23"/>
  <c r="J18" i="23"/>
  <c r="J17" i="23"/>
  <c r="J21" i="24"/>
  <c r="J20" i="24"/>
  <c r="J19" i="24"/>
  <c r="J20" i="25"/>
  <c r="J19" i="25"/>
  <c r="J18" i="25"/>
  <c r="J21" i="26"/>
  <c r="J20" i="26"/>
  <c r="J19" i="26"/>
  <c r="J19" i="27"/>
  <c r="J18" i="27"/>
  <c r="J17" i="27"/>
  <c r="J21" i="28"/>
  <c r="J20" i="28"/>
  <c r="J19" i="28"/>
  <c r="J20" i="29"/>
  <c r="J19" i="29"/>
  <c r="J18" i="29"/>
  <c r="J21" i="30"/>
  <c r="J20" i="30"/>
  <c r="J19" i="30"/>
  <c r="J21" i="31"/>
  <c r="J20" i="31"/>
  <c r="J19" i="31"/>
  <c r="J20" i="32"/>
  <c r="J19" i="32"/>
  <c r="J18" i="32"/>
  <c r="J21" i="33"/>
  <c r="J20" i="33"/>
  <c r="J19" i="33"/>
  <c r="J21" i="34"/>
  <c r="J20" i="34"/>
  <c r="J19" i="34"/>
  <c r="J21" i="35"/>
  <c r="J20" i="35"/>
  <c r="J19" i="35"/>
  <c r="J18" i="36"/>
  <c r="J17" i="36"/>
  <c r="J16" i="36"/>
  <c r="J21" i="37"/>
  <c r="J20" i="37"/>
  <c r="J19" i="37"/>
  <c r="J21" i="38"/>
  <c r="J20" i="38"/>
  <c r="J19" i="38"/>
  <c r="J21" i="39"/>
  <c r="J20" i="39"/>
  <c r="J19" i="39"/>
  <c r="J21" i="40"/>
  <c r="J20" i="40"/>
  <c r="J19" i="40"/>
  <c r="J21" i="41"/>
  <c r="J20" i="41"/>
  <c r="J19" i="41"/>
  <c r="J21" i="42"/>
  <c r="J20" i="42"/>
  <c r="J19" i="42"/>
  <c r="J19" i="43"/>
  <c r="J18" i="43"/>
  <c r="J17" i="43"/>
  <c r="J21" i="44"/>
  <c r="J20" i="44"/>
  <c r="J19" i="44"/>
  <c r="J21" i="45"/>
  <c r="J20" i="45"/>
  <c r="J19" i="45"/>
  <c r="J21" i="46"/>
  <c r="J20" i="46"/>
  <c r="J19" i="46"/>
  <c r="J21" i="47"/>
  <c r="J20" i="47"/>
  <c r="J19" i="47"/>
  <c r="J21" i="48"/>
  <c r="J20" i="48"/>
  <c r="J19" i="48"/>
  <c r="J21" i="49"/>
  <c r="J20" i="49"/>
  <c r="J19" i="49"/>
  <c r="J21" i="50"/>
  <c r="J20" i="50"/>
  <c r="J19" i="50"/>
  <c r="J21" i="51"/>
  <c r="J20" i="51"/>
  <c r="J19" i="51"/>
  <c r="J21" i="52"/>
  <c r="J20" i="52"/>
  <c r="J19" i="52"/>
  <c r="J21" i="53"/>
  <c r="J20" i="53"/>
  <c r="J19" i="53"/>
  <c r="J21" i="54"/>
  <c r="J20" i="54"/>
  <c r="J19" i="54"/>
  <c r="J21" i="55"/>
  <c r="J20" i="55"/>
  <c r="J19" i="55"/>
  <c r="J21" i="56"/>
  <c r="J20" i="56"/>
  <c r="J19" i="56"/>
  <c r="J21" i="1"/>
  <c r="J20" i="1"/>
  <c r="J19" i="1"/>
  <c r="J21" i="58"/>
  <c r="J20" i="58"/>
  <c r="J19" i="58"/>
  <c r="J21" i="73"/>
  <c r="J20" i="73"/>
  <c r="J19" i="73"/>
  <c r="J21" i="68"/>
  <c r="J20" i="68"/>
  <c r="J19" i="68"/>
  <c r="J21" i="59"/>
  <c r="J20" i="59"/>
  <c r="J19" i="59"/>
  <c r="J20" i="61"/>
  <c r="J19" i="61"/>
  <c r="J21" i="87"/>
  <c r="J20" i="87"/>
  <c r="J19" i="87"/>
  <c r="J21" i="62"/>
  <c r="J20" i="62"/>
  <c r="J19" i="62"/>
  <c r="J21" i="63"/>
  <c r="J20" i="63"/>
  <c r="J19" i="63"/>
  <c r="J21" i="64"/>
  <c r="J20" i="64"/>
  <c r="J19" i="64"/>
  <c r="J21" i="65"/>
  <c r="J20" i="65"/>
  <c r="J19" i="65"/>
  <c r="J19" i="66"/>
  <c r="J18" i="66"/>
  <c r="J17" i="66"/>
  <c r="J21" i="5"/>
  <c r="J20" i="5"/>
  <c r="J19" i="5"/>
  <c r="J36" i="37"/>
  <c r="J29" i="37"/>
  <c r="J28" i="37"/>
  <c r="J16" i="37"/>
  <c r="J15" i="37"/>
  <c r="J14" i="37"/>
  <c r="J13" i="37"/>
  <c r="J37" i="44"/>
  <c r="J17" i="37"/>
  <c r="J18" i="37"/>
  <c r="J22" i="37"/>
  <c r="J23" i="37"/>
  <c r="J18" i="73"/>
  <c r="J27" i="73"/>
  <c r="J28" i="73"/>
  <c r="J29" i="73"/>
  <c r="J37" i="73"/>
  <c r="J38" i="73"/>
  <c r="J39" i="73"/>
  <c r="J9" i="36"/>
  <c r="J39" i="37"/>
  <c r="J38" i="37"/>
  <c r="J37" i="37"/>
  <c r="J12" i="37"/>
  <c r="J11" i="37"/>
  <c r="J10" i="37"/>
  <c r="J9" i="37"/>
  <c r="J22" i="5"/>
  <c r="J18" i="5"/>
  <c r="J17" i="5"/>
  <c r="J22" i="6"/>
  <c r="J18" i="6"/>
  <c r="J17" i="6"/>
  <c r="J16" i="6"/>
  <c r="J15" i="6"/>
  <c r="J22" i="72"/>
  <c r="J18" i="72"/>
  <c r="J17" i="72"/>
  <c r="J16" i="72"/>
  <c r="J15" i="72"/>
  <c r="J22" i="7"/>
  <c r="J18" i="7"/>
  <c r="J17" i="7"/>
  <c r="J16" i="7"/>
  <c r="J15" i="7"/>
  <c r="J22" i="8"/>
  <c r="J18" i="8"/>
  <c r="J17" i="8"/>
  <c r="J16" i="8"/>
  <c r="J15" i="8"/>
  <c r="J23" i="9"/>
  <c r="J19" i="9"/>
  <c r="J18" i="9"/>
  <c r="J17" i="9"/>
  <c r="J16" i="9"/>
  <c r="J22" i="10"/>
  <c r="J18" i="10"/>
  <c r="J17" i="10"/>
  <c r="J16" i="10"/>
  <c r="J15" i="10"/>
  <c r="J22" i="11"/>
  <c r="J18" i="11"/>
  <c r="J17" i="11"/>
  <c r="J16" i="11"/>
  <c r="J15" i="11"/>
  <c r="J22" i="12"/>
  <c r="J18" i="12"/>
  <c r="J17" i="12"/>
  <c r="J16" i="12"/>
  <c r="J15" i="12"/>
  <c r="J22" i="13"/>
  <c r="J18" i="13"/>
  <c r="J17" i="13"/>
  <c r="J16" i="13"/>
  <c r="J15" i="13"/>
  <c r="J20" i="14"/>
  <c r="J16" i="14"/>
  <c r="J15" i="14"/>
  <c r="J14" i="14"/>
  <c r="J13" i="14"/>
  <c r="J22" i="15"/>
  <c r="J18" i="15"/>
  <c r="J17" i="15"/>
  <c r="J16" i="15"/>
  <c r="J15" i="15"/>
  <c r="J22" i="16"/>
  <c r="J18" i="16"/>
  <c r="J17" i="16"/>
  <c r="J16" i="16"/>
  <c r="J15" i="16"/>
  <c r="J22" i="17"/>
  <c r="J18" i="17"/>
  <c r="J17" i="17"/>
  <c r="J16" i="17"/>
  <c r="J15" i="17"/>
  <c r="J22" i="18"/>
  <c r="J18" i="18"/>
  <c r="J17" i="18"/>
  <c r="J16" i="18"/>
  <c r="J15" i="18"/>
  <c r="J22" i="19"/>
  <c r="J18" i="19"/>
  <c r="J17" i="19"/>
  <c r="J16" i="19"/>
  <c r="J15" i="19"/>
  <c r="J22" i="20"/>
  <c r="J18" i="20"/>
  <c r="J17" i="20"/>
  <c r="J16" i="20"/>
  <c r="J15" i="20"/>
  <c r="J21" i="21"/>
  <c r="J17" i="21"/>
  <c r="J16" i="21"/>
  <c r="J15" i="21"/>
  <c r="J14" i="21"/>
  <c r="J21" i="22"/>
  <c r="J17" i="22"/>
  <c r="J16" i="22"/>
  <c r="J15" i="22"/>
  <c r="J14" i="22"/>
  <c r="J20" i="23"/>
  <c r="J16" i="23"/>
  <c r="J15" i="23"/>
  <c r="J14" i="23"/>
  <c r="J13" i="23"/>
  <c r="J22" i="24"/>
  <c r="J18" i="24"/>
  <c r="J17" i="24"/>
  <c r="J16" i="24"/>
  <c r="J15" i="24"/>
  <c r="J21" i="25"/>
  <c r="J17" i="25"/>
  <c r="J16" i="25"/>
  <c r="J15" i="25"/>
  <c r="J14" i="25"/>
  <c r="J22" i="26"/>
  <c r="J18" i="26"/>
  <c r="J17" i="26"/>
  <c r="J16" i="26"/>
  <c r="J15" i="26"/>
  <c r="J20" i="27"/>
  <c r="J16" i="27"/>
  <c r="J15" i="27"/>
  <c r="J14" i="27"/>
  <c r="J13" i="27"/>
  <c r="J22" i="28"/>
  <c r="J18" i="28"/>
  <c r="J17" i="28"/>
  <c r="J16" i="28"/>
  <c r="J15" i="28"/>
  <c r="J21" i="29"/>
  <c r="J17" i="29"/>
  <c r="J16" i="29"/>
  <c r="J15" i="29"/>
  <c r="J14" i="29"/>
  <c r="J22" i="30"/>
  <c r="J18" i="30"/>
  <c r="J17" i="30"/>
  <c r="J16" i="30"/>
  <c r="J15" i="30"/>
  <c r="J22" i="31"/>
  <c r="J18" i="31"/>
  <c r="J17" i="31"/>
  <c r="J16" i="31"/>
  <c r="J15" i="31"/>
  <c r="J21" i="32"/>
  <c r="J17" i="32"/>
  <c r="J16" i="32"/>
  <c r="J15" i="32"/>
  <c r="J14" i="32"/>
  <c r="J22" i="33"/>
  <c r="J18" i="33"/>
  <c r="J17" i="33"/>
  <c r="J16" i="33"/>
  <c r="J15" i="33"/>
  <c r="J22" i="34"/>
  <c r="J18" i="34"/>
  <c r="J17" i="34"/>
  <c r="J16" i="34"/>
  <c r="J15" i="34"/>
  <c r="J22" i="35"/>
  <c r="J18" i="35"/>
  <c r="J17" i="35"/>
  <c r="J16" i="35"/>
  <c r="J15" i="35"/>
  <c r="J19" i="36"/>
  <c r="J15" i="36"/>
  <c r="J14" i="36"/>
  <c r="J13" i="36"/>
  <c r="J12" i="36"/>
  <c r="J22" i="38"/>
  <c r="J18" i="38"/>
  <c r="J17" i="38"/>
  <c r="J16" i="38"/>
  <c r="J15" i="38"/>
  <c r="J22" i="39"/>
  <c r="J18" i="39"/>
  <c r="J17" i="39"/>
  <c r="J16" i="39"/>
  <c r="J15" i="39"/>
  <c r="J22" i="41"/>
  <c r="J18" i="41"/>
  <c r="J17" i="41"/>
  <c r="J16" i="41"/>
  <c r="J15" i="41"/>
  <c r="J22" i="42"/>
  <c r="J18" i="42"/>
  <c r="J17" i="42"/>
  <c r="J16" i="42"/>
  <c r="J15" i="42"/>
  <c r="J20" i="43"/>
  <c r="J16" i="43"/>
  <c r="J15" i="43"/>
  <c r="J14" i="43"/>
  <c r="J13" i="43"/>
  <c r="J22" i="44"/>
  <c r="J18" i="44"/>
  <c r="J17" i="44"/>
  <c r="J16" i="44"/>
  <c r="J15" i="44"/>
  <c r="J22" i="45"/>
  <c r="J18" i="45"/>
  <c r="J17" i="45"/>
  <c r="J16" i="45"/>
  <c r="J15" i="45"/>
  <c r="J22" i="46"/>
  <c r="J18" i="46"/>
  <c r="J17" i="46"/>
  <c r="J16" i="46"/>
  <c r="J15" i="46"/>
  <c r="J22" i="47"/>
  <c r="J18" i="47"/>
  <c r="J17" i="47"/>
  <c r="J16" i="47"/>
  <c r="J15" i="47"/>
  <c r="J22" i="48"/>
  <c r="J18" i="48"/>
  <c r="J17" i="48"/>
  <c r="J16" i="48"/>
  <c r="J15" i="48"/>
  <c r="J22" i="49"/>
  <c r="J18" i="49"/>
  <c r="J17" i="49"/>
  <c r="J16" i="49"/>
  <c r="J15" i="49"/>
  <c r="J22" i="50"/>
  <c r="J18" i="50"/>
  <c r="J17" i="50"/>
  <c r="J16" i="50"/>
  <c r="J15" i="50"/>
  <c r="J22" i="51"/>
  <c r="J18" i="51"/>
  <c r="J17" i="51"/>
  <c r="J16" i="51"/>
  <c r="J15" i="51"/>
  <c r="J22" i="52"/>
  <c r="J18" i="52"/>
  <c r="J17" i="52"/>
  <c r="J16" i="52"/>
  <c r="J15" i="52"/>
  <c r="J22" i="53"/>
  <c r="J18" i="53"/>
  <c r="J17" i="53"/>
  <c r="J16" i="53"/>
  <c r="J15" i="53"/>
  <c r="J22" i="54"/>
  <c r="J18" i="54"/>
  <c r="J17" i="54"/>
  <c r="J16" i="54"/>
  <c r="J15" i="54"/>
  <c r="J22" i="55"/>
  <c r="J18" i="55"/>
  <c r="J17" i="55"/>
  <c r="J16" i="55"/>
  <c r="J15" i="55"/>
  <c r="J22" i="56"/>
  <c r="J18" i="56"/>
  <c r="J17" i="56"/>
  <c r="J16" i="56"/>
  <c r="J15" i="56"/>
  <c r="J22" i="1"/>
  <c r="J18" i="1"/>
  <c r="J17" i="1"/>
  <c r="J16" i="1"/>
  <c r="J15" i="1"/>
  <c r="J22" i="58"/>
  <c r="J18" i="58"/>
  <c r="J17" i="58"/>
  <c r="J16" i="58"/>
  <c r="J15" i="58"/>
  <c r="J17" i="73"/>
  <c r="J16" i="73"/>
  <c r="J15" i="73"/>
  <c r="J22" i="68"/>
  <c r="J18" i="68"/>
  <c r="J17" i="68"/>
  <c r="J16" i="68"/>
  <c r="J15" i="68"/>
  <c r="J22" i="59"/>
  <c r="J18" i="59"/>
  <c r="J17" i="59"/>
  <c r="J16" i="59"/>
  <c r="J15" i="59"/>
  <c r="J22" i="87"/>
  <c r="J18" i="87"/>
  <c r="J17" i="87"/>
  <c r="J16" i="87"/>
  <c r="J15" i="87"/>
  <c r="J21" i="61"/>
  <c r="J18" i="61"/>
  <c r="J17" i="61"/>
  <c r="J16" i="61"/>
  <c r="J15" i="61"/>
  <c r="J22" i="62"/>
  <c r="J18" i="62"/>
  <c r="J17" i="62"/>
  <c r="J16" i="62"/>
  <c r="J15" i="62"/>
  <c r="J22" i="63"/>
  <c r="J18" i="63"/>
  <c r="J17" i="63"/>
  <c r="J16" i="63"/>
  <c r="J15" i="63"/>
  <c r="J22" i="64"/>
  <c r="J18" i="64"/>
  <c r="J17" i="64"/>
  <c r="J16" i="64"/>
  <c r="J15" i="64"/>
  <c r="J22" i="65"/>
  <c r="J18" i="65"/>
  <c r="J17" i="65"/>
  <c r="J16" i="65"/>
  <c r="J15" i="65"/>
  <c r="J20" i="66"/>
  <c r="J16" i="66"/>
  <c r="J15" i="66"/>
  <c r="J14" i="66"/>
  <c r="J22" i="40"/>
  <c r="J18" i="40"/>
  <c r="J17" i="40"/>
  <c r="J16" i="40"/>
  <c r="J15" i="40"/>
  <c r="J27" i="5"/>
  <c r="J26" i="5"/>
  <c r="J23" i="5"/>
  <c r="J14" i="5"/>
  <c r="J13" i="5"/>
  <c r="J27" i="6"/>
  <c r="J26" i="6"/>
  <c r="J23" i="6"/>
  <c r="J14" i="6"/>
  <c r="J13" i="6"/>
  <c r="J23" i="72"/>
  <c r="J14" i="72"/>
  <c r="J13" i="72"/>
  <c r="J27" i="7"/>
  <c r="J26" i="7"/>
  <c r="J25" i="7"/>
  <c r="J23" i="7"/>
  <c r="J14" i="7"/>
  <c r="J13" i="7"/>
  <c r="J23" i="8"/>
  <c r="J14" i="8"/>
  <c r="J13" i="8"/>
  <c r="J28" i="9"/>
  <c r="J24" i="9"/>
  <c r="J13" i="9"/>
  <c r="J27" i="10"/>
  <c r="J26" i="10"/>
  <c r="J25" i="10"/>
  <c r="J23" i="10"/>
  <c r="J14" i="10"/>
  <c r="J13" i="10"/>
  <c r="J23" i="11"/>
  <c r="J14" i="11"/>
  <c r="J13" i="11"/>
  <c r="J23" i="12"/>
  <c r="J14" i="12"/>
  <c r="J13" i="12"/>
  <c r="J27" i="13"/>
  <c r="J26" i="13"/>
  <c r="J25" i="13"/>
  <c r="J23" i="13"/>
  <c r="J14" i="13"/>
  <c r="J13" i="13"/>
  <c r="J21" i="14"/>
  <c r="J12" i="14"/>
  <c r="J27" i="15"/>
  <c r="J26" i="15"/>
  <c r="J23" i="15"/>
  <c r="J14" i="15"/>
  <c r="J13" i="15"/>
  <c r="J23" i="16"/>
  <c r="J14" i="16"/>
  <c r="J13" i="16"/>
  <c r="J23" i="17"/>
  <c r="J14" i="17"/>
  <c r="J13" i="17"/>
  <c r="J14" i="18"/>
  <c r="J13" i="18"/>
  <c r="J27" i="19"/>
  <c r="J23" i="19"/>
  <c r="J14" i="19"/>
  <c r="J13" i="19"/>
  <c r="J23" i="20"/>
  <c r="J14" i="20"/>
  <c r="J13" i="20"/>
  <c r="J22" i="21"/>
  <c r="J13" i="21"/>
  <c r="J22" i="22"/>
  <c r="J13" i="22"/>
  <c r="J12" i="22"/>
  <c r="J25" i="23"/>
  <c r="J24" i="23"/>
  <c r="J23" i="23"/>
  <c r="J21" i="23"/>
  <c r="J12" i="23"/>
  <c r="J11" i="23"/>
  <c r="J27" i="24"/>
  <c r="J26" i="24"/>
  <c r="J23" i="24"/>
  <c r="J14" i="24"/>
  <c r="J13" i="24"/>
  <c r="J22" i="25"/>
  <c r="J13" i="25"/>
  <c r="J12" i="25"/>
  <c r="J27" i="26"/>
  <c r="J23" i="26"/>
  <c r="J14" i="26"/>
  <c r="J13" i="26"/>
  <c r="J25" i="27"/>
  <c r="J24" i="27"/>
  <c r="J21" i="27"/>
  <c r="J12" i="27"/>
  <c r="J23" i="28"/>
  <c r="J14" i="28"/>
  <c r="J13" i="28"/>
  <c r="J26" i="29"/>
  <c r="J25" i="29"/>
  <c r="J24" i="29"/>
  <c r="J22" i="29"/>
  <c r="J13" i="29"/>
  <c r="J12" i="29"/>
  <c r="J27" i="30"/>
  <c r="J26" i="30"/>
  <c r="J25" i="30"/>
  <c r="J23" i="30"/>
  <c r="J14" i="30"/>
  <c r="J13" i="30"/>
  <c r="J23" i="31"/>
  <c r="J14" i="31"/>
  <c r="J13" i="31"/>
  <c r="J26" i="32"/>
  <c r="J25" i="32"/>
  <c r="J24" i="32"/>
  <c r="J22" i="32"/>
  <c r="J13" i="32"/>
  <c r="J23" i="33"/>
  <c r="J14" i="33"/>
  <c r="J13" i="33"/>
  <c r="J23" i="34"/>
  <c r="J14" i="34"/>
  <c r="J13" i="34"/>
  <c r="J23" i="35"/>
  <c r="J14" i="35"/>
  <c r="J13" i="35"/>
  <c r="J24" i="36"/>
  <c r="J23" i="36"/>
  <c r="J22" i="36"/>
  <c r="J20" i="36"/>
  <c r="J11" i="36"/>
  <c r="J27" i="38"/>
  <c r="J26" i="38"/>
  <c r="J23" i="38"/>
  <c r="J14" i="38"/>
  <c r="J13" i="38"/>
  <c r="J23" i="39"/>
  <c r="J14" i="39"/>
  <c r="J13" i="39"/>
  <c r="J23" i="41"/>
  <c r="J14" i="41"/>
  <c r="J13" i="41"/>
  <c r="J23" i="42"/>
  <c r="J14" i="42"/>
  <c r="J13" i="42"/>
  <c r="J25" i="43"/>
  <c r="J24" i="43"/>
  <c r="J23" i="43"/>
  <c r="J21" i="43"/>
  <c r="J12" i="43"/>
  <c r="J11" i="43"/>
  <c r="J27" i="44"/>
  <c r="J26" i="44"/>
  <c r="J23" i="44"/>
  <c r="J14" i="44"/>
  <c r="J13" i="44"/>
  <c r="J23" i="45"/>
  <c r="J14" i="45"/>
  <c r="J13" i="45"/>
  <c r="J27" i="46"/>
  <c r="J26" i="46"/>
  <c r="J23" i="46"/>
  <c r="J14" i="46"/>
  <c r="J13" i="46"/>
  <c r="J27" i="47"/>
  <c r="J26" i="47"/>
  <c r="J25" i="47"/>
  <c r="J23" i="47"/>
  <c r="J14" i="47"/>
  <c r="J13" i="47"/>
  <c r="J23" i="48"/>
  <c r="J14" i="48"/>
  <c r="J13" i="48"/>
  <c r="J23" i="49"/>
  <c r="J14" i="49"/>
  <c r="J13" i="49"/>
  <c r="J27" i="50"/>
  <c r="J26" i="50"/>
  <c r="J25" i="50"/>
  <c r="J23" i="50"/>
  <c r="J14" i="50"/>
  <c r="J13" i="50"/>
  <c r="J27" i="51"/>
  <c r="J23" i="51"/>
  <c r="J14" i="51"/>
  <c r="J13" i="51"/>
  <c r="J23" i="52"/>
  <c r="J14" i="52"/>
  <c r="J13" i="52"/>
  <c r="J23" i="53"/>
  <c r="J14" i="53"/>
  <c r="J13" i="53"/>
  <c r="J27" i="54"/>
  <c r="J26" i="54"/>
  <c r="J23" i="54"/>
  <c r="J14" i="54"/>
  <c r="J13" i="54"/>
  <c r="J23" i="55"/>
  <c r="J14" i="55"/>
  <c r="J13" i="55"/>
  <c r="J27" i="56"/>
  <c r="J26" i="56"/>
  <c r="J23" i="56"/>
  <c r="J14" i="56"/>
  <c r="J13" i="56"/>
  <c r="J23" i="1"/>
  <c r="J14" i="1"/>
  <c r="J13" i="1"/>
  <c r="J23" i="58"/>
  <c r="J14" i="58"/>
  <c r="J13" i="58"/>
  <c r="J14" i="73"/>
  <c r="J13" i="73"/>
  <c r="J27" i="68"/>
  <c r="J26" i="68"/>
  <c r="J23" i="68"/>
  <c r="J14" i="68"/>
  <c r="J13" i="68"/>
  <c r="J27" i="59"/>
  <c r="J26" i="59"/>
  <c r="J23" i="59"/>
  <c r="J14" i="59"/>
  <c r="J13" i="59"/>
  <c r="J27" i="87"/>
  <c r="J26" i="87"/>
  <c r="J25" i="87"/>
  <c r="J23" i="87"/>
  <c r="J14" i="87"/>
  <c r="J13" i="87"/>
  <c r="J22" i="61"/>
  <c r="J14" i="61"/>
  <c r="J13" i="61"/>
  <c r="J26" i="62"/>
  <c r="J14" i="62"/>
  <c r="J13" i="62"/>
  <c r="J23" i="63"/>
  <c r="J14" i="63"/>
  <c r="J13" i="63"/>
  <c r="J27" i="64"/>
  <c r="J26" i="64"/>
  <c r="J25" i="64"/>
  <c r="J23" i="64"/>
  <c r="J14" i="64"/>
  <c r="J13" i="64"/>
  <c r="J27" i="65"/>
  <c r="J26" i="65"/>
  <c r="J23" i="65"/>
  <c r="J14" i="65"/>
  <c r="J13" i="65"/>
  <c r="J21" i="66"/>
  <c r="J13" i="66"/>
  <c r="J12" i="66"/>
  <c r="J27" i="40"/>
  <c r="J23" i="40"/>
  <c r="J14" i="40"/>
  <c r="J13" i="40"/>
  <c r="J39" i="87"/>
  <c r="J37" i="87"/>
  <c r="J28" i="87"/>
  <c r="J12" i="87"/>
  <c r="J11" i="87"/>
  <c r="J10" i="87"/>
  <c r="J9" i="87"/>
  <c r="J36" i="32"/>
  <c r="J39" i="15"/>
  <c r="J35" i="32"/>
  <c r="J38" i="10"/>
  <c r="J39" i="10"/>
  <c r="J37" i="10"/>
  <c r="J37" i="62"/>
  <c r="J39" i="59"/>
  <c r="J37" i="56"/>
  <c r="J38" i="56"/>
  <c r="J39" i="56"/>
  <c r="J37" i="54"/>
  <c r="J38" i="54"/>
  <c r="J39" i="54"/>
  <c r="J37" i="39"/>
  <c r="J38" i="39"/>
  <c r="J39" i="39"/>
  <c r="J37" i="36"/>
  <c r="J38" i="36"/>
  <c r="J39" i="36"/>
  <c r="J37" i="35"/>
  <c r="J35" i="25"/>
  <c r="J36" i="25"/>
  <c r="J37" i="25"/>
  <c r="J39" i="25"/>
  <c r="J28" i="21"/>
  <c r="J29" i="19"/>
  <c r="J36" i="19"/>
  <c r="J37" i="19"/>
  <c r="J38" i="19"/>
  <c r="J39" i="19"/>
  <c r="J11" i="14"/>
  <c r="J39" i="29"/>
  <c r="J36" i="56"/>
  <c r="J33" i="47"/>
  <c r="J38" i="59"/>
  <c r="J30" i="32"/>
  <c r="J29" i="32"/>
  <c r="J41" i="87" l="1"/>
  <c r="J41" i="37"/>
  <c r="J12" i="73"/>
  <c r="J11" i="73"/>
  <c r="J10" i="73"/>
  <c r="J9" i="73"/>
  <c r="J12" i="72"/>
  <c r="J11" i="72"/>
  <c r="J10" i="72"/>
  <c r="J9" i="72"/>
  <c r="D32" i="98" l="1"/>
  <c r="E32" i="98" s="1"/>
  <c r="E38" i="101"/>
  <c r="J41" i="73"/>
  <c r="E71" i="92"/>
  <c r="E33" i="92"/>
  <c r="J41" i="72"/>
  <c r="J9" i="68"/>
  <c r="K10" i="3"/>
  <c r="K11" i="3"/>
  <c r="K12" i="3"/>
  <c r="K13" i="3"/>
  <c r="K14" i="3"/>
  <c r="K15" i="3"/>
  <c r="K16" i="3"/>
  <c r="K17" i="3"/>
  <c r="K18" i="3"/>
  <c r="K19" i="3"/>
  <c r="J10" i="6"/>
  <c r="J11" i="6"/>
  <c r="J12" i="6"/>
  <c r="J28" i="6"/>
  <c r="J29" i="6"/>
  <c r="J37" i="6"/>
  <c r="J38" i="6"/>
  <c r="J39" i="6"/>
  <c r="J10" i="7"/>
  <c r="J11" i="7"/>
  <c r="J12" i="7"/>
  <c r="J28" i="7"/>
  <c r="J29" i="7"/>
  <c r="J37" i="7"/>
  <c r="J38" i="7"/>
  <c r="J39" i="7"/>
  <c r="J10" i="8"/>
  <c r="J11" i="8"/>
  <c r="J12" i="8"/>
  <c r="J36" i="8"/>
  <c r="J37" i="8"/>
  <c r="J38" i="8"/>
  <c r="J39" i="8"/>
  <c r="J10" i="9"/>
  <c r="J11" i="9"/>
  <c r="J12" i="9"/>
  <c r="J29" i="9"/>
  <c r="J30" i="9"/>
  <c r="J38" i="9"/>
  <c r="J39" i="9"/>
  <c r="J10" i="10"/>
  <c r="J11" i="10"/>
  <c r="J12" i="10"/>
  <c r="J28" i="10"/>
  <c r="J29" i="10"/>
  <c r="J10" i="11"/>
  <c r="J11" i="11"/>
  <c r="J12" i="11"/>
  <c r="J36" i="11"/>
  <c r="J37" i="11"/>
  <c r="J38" i="11"/>
  <c r="J39" i="11"/>
  <c r="J10" i="12"/>
  <c r="J11" i="12"/>
  <c r="J12" i="12"/>
  <c r="J39" i="12"/>
  <c r="J10" i="13"/>
  <c r="J11" i="13"/>
  <c r="J12" i="13"/>
  <c r="J28" i="13"/>
  <c r="J29" i="13"/>
  <c r="J37" i="13"/>
  <c r="J38" i="13"/>
  <c r="J39" i="13"/>
  <c r="J10" i="14"/>
  <c r="J10" i="15"/>
  <c r="J11" i="15"/>
  <c r="J12" i="15"/>
  <c r="J28" i="15"/>
  <c r="J29" i="15"/>
  <c r="J10" i="16"/>
  <c r="J11" i="16"/>
  <c r="J12" i="16"/>
  <c r="J36" i="16"/>
  <c r="J37" i="16"/>
  <c r="J38" i="16"/>
  <c r="J39" i="16"/>
  <c r="J10" i="17"/>
  <c r="J11" i="17"/>
  <c r="J12" i="17"/>
  <c r="J10" i="18"/>
  <c r="J11" i="18"/>
  <c r="J12" i="18"/>
  <c r="J10" i="19"/>
  <c r="J11" i="19"/>
  <c r="J12" i="19"/>
  <c r="J28" i="19"/>
  <c r="J10" i="20"/>
  <c r="J11" i="20"/>
  <c r="J12" i="20"/>
  <c r="J10" i="21"/>
  <c r="J11" i="21"/>
  <c r="J12" i="21"/>
  <c r="J27" i="21"/>
  <c r="J36" i="21"/>
  <c r="J37" i="21"/>
  <c r="J10" i="22"/>
  <c r="J11" i="22"/>
  <c r="J27" i="22"/>
  <c r="J28" i="22"/>
  <c r="J35" i="22"/>
  <c r="J36" i="22"/>
  <c r="J37" i="22"/>
  <c r="J39" i="22"/>
  <c r="J10" i="23"/>
  <c r="J26" i="23"/>
  <c r="J27" i="23"/>
  <c r="J10" i="24"/>
  <c r="J11" i="24"/>
  <c r="J12" i="24"/>
  <c r="J28" i="24"/>
  <c r="J29" i="24"/>
  <c r="J37" i="24"/>
  <c r="J38" i="24"/>
  <c r="J39" i="24"/>
  <c r="J10" i="25"/>
  <c r="J11" i="25"/>
  <c r="J10" i="26"/>
  <c r="J11" i="26"/>
  <c r="J12" i="26"/>
  <c r="J28" i="26"/>
  <c r="J29" i="26"/>
  <c r="J39" i="26"/>
  <c r="J10" i="27"/>
  <c r="J11" i="27"/>
  <c r="J26" i="27"/>
  <c r="J27" i="27"/>
  <c r="J38" i="27"/>
  <c r="J39" i="27"/>
  <c r="J10" i="28"/>
  <c r="J11" i="28"/>
  <c r="J12" i="28"/>
  <c r="J10" i="29"/>
  <c r="J11" i="29"/>
  <c r="J27" i="29"/>
  <c r="J28" i="29"/>
  <c r="J34" i="29"/>
  <c r="J35" i="29"/>
  <c r="J10" i="30"/>
  <c r="J11" i="30"/>
  <c r="J12" i="30"/>
  <c r="J28" i="30"/>
  <c r="J29" i="30"/>
  <c r="J38" i="30"/>
  <c r="J39" i="30"/>
  <c r="J10" i="31"/>
  <c r="J11" i="31"/>
  <c r="J12" i="31"/>
  <c r="J10" i="32"/>
  <c r="J11" i="32"/>
  <c r="J12" i="32"/>
  <c r="J27" i="32"/>
  <c r="J28" i="32"/>
  <c r="J10" i="33"/>
  <c r="J11" i="33"/>
  <c r="J12" i="33"/>
  <c r="J28" i="33"/>
  <c r="J29" i="33"/>
  <c r="J37" i="33"/>
  <c r="J38" i="33"/>
  <c r="J39" i="33"/>
  <c r="J10" i="34"/>
  <c r="J11" i="34"/>
  <c r="J12" i="34"/>
  <c r="J29" i="34"/>
  <c r="J39" i="34"/>
  <c r="J10" i="35"/>
  <c r="J11" i="35"/>
  <c r="J12" i="35"/>
  <c r="J38" i="35"/>
  <c r="J39" i="35"/>
  <c r="J10" i="36"/>
  <c r="J25" i="36"/>
  <c r="J26" i="36"/>
  <c r="J10" i="38"/>
  <c r="J11" i="38"/>
  <c r="J12" i="38"/>
  <c r="J28" i="38"/>
  <c r="J29" i="38"/>
  <c r="J37" i="38"/>
  <c r="J38" i="38"/>
  <c r="J39" i="38"/>
  <c r="J10" i="39"/>
  <c r="J11" i="39"/>
  <c r="J12" i="39"/>
  <c r="J10" i="40"/>
  <c r="J11" i="40"/>
  <c r="J12" i="40"/>
  <c r="J28" i="40"/>
  <c r="J29" i="40"/>
  <c r="J36" i="40"/>
  <c r="J37" i="40"/>
  <c r="J38" i="40"/>
  <c r="J39" i="40"/>
  <c r="J10" i="41"/>
  <c r="J11" i="41"/>
  <c r="J12" i="41"/>
  <c r="J28" i="41"/>
  <c r="J29" i="41"/>
  <c r="J36" i="41"/>
  <c r="J37" i="41"/>
  <c r="J38" i="41"/>
  <c r="J39" i="41"/>
  <c r="J10" i="42"/>
  <c r="J11" i="42"/>
  <c r="J12" i="42"/>
  <c r="J36" i="42"/>
  <c r="J37" i="42"/>
  <c r="J38" i="42"/>
  <c r="J39" i="42"/>
  <c r="J10" i="43"/>
  <c r="J26" i="43"/>
  <c r="J27" i="43"/>
  <c r="J34" i="43"/>
  <c r="J35" i="43"/>
  <c r="J38" i="43"/>
  <c r="J39" i="43"/>
  <c r="J10" i="44"/>
  <c r="J11" i="44"/>
  <c r="J12" i="44"/>
  <c r="J28" i="44"/>
  <c r="J38" i="44"/>
  <c r="J39" i="44"/>
  <c r="J10" i="45"/>
  <c r="J11" i="45"/>
  <c r="J12" i="45"/>
  <c r="J10" i="46"/>
  <c r="J11" i="46"/>
  <c r="J12" i="46"/>
  <c r="J28" i="46"/>
  <c r="J35" i="46"/>
  <c r="J36" i="46"/>
  <c r="J37" i="46"/>
  <c r="J38" i="46"/>
  <c r="J39" i="46"/>
  <c r="J11" i="47"/>
  <c r="J12" i="47"/>
  <c r="J28" i="47"/>
  <c r="J29" i="47"/>
  <c r="J30" i="47"/>
  <c r="J31" i="47"/>
  <c r="J32" i="47"/>
  <c r="J10" i="48"/>
  <c r="J11" i="48"/>
  <c r="J12" i="48"/>
  <c r="J28" i="48"/>
  <c r="J29" i="48"/>
  <c r="J38" i="48"/>
  <c r="J39" i="48"/>
  <c r="J10" i="49"/>
  <c r="J11" i="49"/>
  <c r="J12" i="49"/>
  <c r="J37" i="49"/>
  <c r="J38" i="49"/>
  <c r="J39" i="49"/>
  <c r="J10" i="50"/>
  <c r="J11" i="50"/>
  <c r="J12" i="50"/>
  <c r="J28" i="50"/>
  <c r="J29" i="50"/>
  <c r="J36" i="50"/>
  <c r="J37" i="50"/>
  <c r="J38" i="50"/>
  <c r="J39" i="50"/>
  <c r="J10" i="51"/>
  <c r="J11" i="51"/>
  <c r="J12" i="51"/>
  <c r="J28" i="51"/>
  <c r="J29" i="51"/>
  <c r="J36" i="51"/>
  <c r="J37" i="51"/>
  <c r="J38" i="51"/>
  <c r="J39" i="51"/>
  <c r="J10" i="52"/>
  <c r="J11" i="52"/>
  <c r="J12" i="52"/>
  <c r="J38" i="52"/>
  <c r="J39" i="52"/>
  <c r="J10" i="53"/>
  <c r="J11" i="53"/>
  <c r="J12" i="53"/>
  <c r="J37" i="53"/>
  <c r="J38" i="53"/>
  <c r="J39" i="53"/>
  <c r="J10" i="54"/>
  <c r="J11" i="54"/>
  <c r="J12" i="54"/>
  <c r="J28" i="54"/>
  <c r="J29" i="54"/>
  <c r="J10" i="55"/>
  <c r="J11" i="55"/>
  <c r="J12" i="55"/>
  <c r="J36" i="55"/>
  <c r="J37" i="55"/>
  <c r="J38" i="55"/>
  <c r="J39" i="55"/>
  <c r="J10" i="56"/>
  <c r="J11" i="56"/>
  <c r="J12" i="56"/>
  <c r="J28" i="56"/>
  <c r="J29" i="56"/>
  <c r="J10" i="1"/>
  <c r="J11" i="1"/>
  <c r="J12" i="1"/>
  <c r="J37" i="1"/>
  <c r="J38" i="1"/>
  <c r="J39" i="1"/>
  <c r="J10" i="58"/>
  <c r="J11" i="58"/>
  <c r="J12" i="58"/>
  <c r="J36" i="58"/>
  <c r="J37" i="58"/>
  <c r="J38" i="58"/>
  <c r="J39" i="58"/>
  <c r="J10" i="68"/>
  <c r="J11" i="68"/>
  <c r="J12" i="68"/>
  <c r="J28" i="68"/>
  <c r="J29" i="68"/>
  <c r="J35" i="68"/>
  <c r="J36" i="68"/>
  <c r="J37" i="68"/>
  <c r="J38" i="68"/>
  <c r="J39" i="68"/>
  <c r="J10" i="59"/>
  <c r="J11" i="59"/>
  <c r="J12" i="59"/>
  <c r="J28" i="59"/>
  <c r="J29" i="59"/>
  <c r="J37" i="59"/>
  <c r="J10" i="61"/>
  <c r="J11" i="61"/>
  <c r="J12" i="61"/>
  <c r="J34" i="61"/>
  <c r="J35" i="61"/>
  <c r="J36" i="61"/>
  <c r="J37" i="61"/>
  <c r="J39" i="61"/>
  <c r="J10" i="62"/>
  <c r="J11" i="62"/>
  <c r="J12" i="62"/>
  <c r="J27" i="62"/>
  <c r="J28" i="62"/>
  <c r="J10" i="63"/>
  <c r="J11" i="63"/>
  <c r="J12" i="63"/>
  <c r="J35" i="63"/>
  <c r="J36" i="63"/>
  <c r="J37" i="63"/>
  <c r="J38" i="63"/>
  <c r="J39" i="63"/>
  <c r="J10" i="64"/>
  <c r="J11" i="64"/>
  <c r="J12" i="64"/>
  <c r="J28" i="64"/>
  <c r="J29" i="64"/>
  <c r="J37" i="64"/>
  <c r="J38" i="64"/>
  <c r="J39" i="64"/>
  <c r="J10" i="65"/>
  <c r="J11" i="65"/>
  <c r="J12" i="65"/>
  <c r="J38" i="65"/>
  <c r="J39" i="65"/>
  <c r="J10" i="66"/>
  <c r="J11" i="66"/>
  <c r="J10" i="5"/>
  <c r="J11" i="5"/>
  <c r="J12" i="5"/>
  <c r="J28" i="5"/>
  <c r="J29" i="5"/>
  <c r="J36" i="5"/>
  <c r="J37" i="5"/>
  <c r="J38" i="5"/>
  <c r="K9" i="3"/>
  <c r="J9" i="6"/>
  <c r="J9" i="7"/>
  <c r="J9" i="8"/>
  <c r="J9" i="9"/>
  <c r="J9" i="11"/>
  <c r="J9" i="12"/>
  <c r="J9" i="13"/>
  <c r="J9" i="16"/>
  <c r="J9" i="17"/>
  <c r="J9" i="18"/>
  <c r="J9" i="19"/>
  <c r="J9" i="20"/>
  <c r="J9" i="22"/>
  <c r="J9" i="24"/>
  <c r="J9" i="25"/>
  <c r="J9" i="26"/>
  <c r="J9" i="27"/>
  <c r="J9" i="28"/>
  <c r="J9" i="30"/>
  <c r="J9" i="31"/>
  <c r="J9" i="33"/>
  <c r="J9" i="34"/>
  <c r="J9" i="35"/>
  <c r="J9" i="38"/>
  <c r="J9" i="40"/>
  <c r="J9" i="41"/>
  <c r="J9" i="42"/>
  <c r="J9" i="43"/>
  <c r="J9" i="44"/>
  <c r="J9" i="45"/>
  <c r="J9" i="49"/>
  <c r="J9" i="50"/>
  <c r="J9" i="51"/>
  <c r="J9" i="52"/>
  <c r="J9" i="53"/>
  <c r="J9" i="55"/>
  <c r="J9" i="56"/>
  <c r="J9" i="1"/>
  <c r="J9" i="58"/>
  <c r="J9" i="61"/>
  <c r="J9" i="63"/>
  <c r="J9" i="64"/>
  <c r="J9" i="65"/>
  <c r="J9" i="66"/>
  <c r="J9" i="5"/>
  <c r="D9" i="98" l="1"/>
  <c r="E9" i="98" s="1"/>
  <c r="E60" i="101"/>
  <c r="D40" i="98"/>
  <c r="E40" i="98" s="1"/>
  <c r="E7" i="101"/>
  <c r="J41" i="66"/>
  <c r="E9" i="92"/>
  <c r="E36" i="92"/>
  <c r="J41" i="65"/>
  <c r="J41" i="53"/>
  <c r="J41" i="42"/>
  <c r="J41" i="22"/>
  <c r="J41" i="11"/>
  <c r="J41" i="33"/>
  <c r="J41" i="51"/>
  <c r="J41" i="30"/>
  <c r="J41" i="19"/>
  <c r="J41" i="8"/>
  <c r="E9" i="101" s="1"/>
  <c r="J41" i="63"/>
  <c r="J41" i="40"/>
  <c r="J41" i="64"/>
  <c r="J41" i="52"/>
  <c r="J41" i="41"/>
  <c r="J41" i="31"/>
  <c r="J41" i="20"/>
  <c r="J41" i="9"/>
  <c r="J41" i="50"/>
  <c r="J41" i="28"/>
  <c r="J41" i="58"/>
  <c r="E59" i="101" s="1"/>
  <c r="J41" i="49"/>
  <c r="J41" i="27"/>
  <c r="J41" i="17"/>
  <c r="E18" i="101" s="1"/>
  <c r="J41" i="6"/>
  <c r="J41" i="61"/>
  <c r="J41" i="18"/>
  <c r="J41" i="36"/>
  <c r="J41" i="16"/>
  <c r="J41" i="68"/>
  <c r="J41" i="7"/>
  <c r="E8" i="101" s="1"/>
  <c r="J41" i="45"/>
  <c r="D43" i="98" s="1"/>
  <c r="J41" i="26"/>
  <c r="J41" i="56"/>
  <c r="J41" i="25"/>
  <c r="J41" i="13"/>
  <c r="J41" i="38"/>
  <c r="J41" i="1"/>
  <c r="E58" i="101" s="1"/>
  <c r="J40" i="5"/>
  <c r="D26" i="98" s="1"/>
  <c r="E26" i="98" s="1"/>
  <c r="E27" i="92"/>
  <c r="J41" i="55"/>
  <c r="E56" i="101" s="1"/>
  <c r="J41" i="43"/>
  <c r="J41" i="34"/>
  <c r="E35" i="101" s="1"/>
  <c r="J41" i="24"/>
  <c r="J41" i="12"/>
  <c r="K21" i="3"/>
  <c r="J41" i="44"/>
  <c r="J41" i="35"/>
  <c r="D20" i="98" l="1"/>
  <c r="E20" i="98" s="1"/>
  <c r="E61" i="101"/>
  <c r="D47" i="98"/>
  <c r="E47" i="98" s="1"/>
  <c r="E50" i="101"/>
  <c r="D58" i="98"/>
  <c r="E58" i="98" s="1"/>
  <c r="E13" i="101"/>
  <c r="D44" i="98"/>
  <c r="E44" i="98" s="1"/>
  <c r="E39" i="101"/>
  <c r="D41" i="98"/>
  <c r="E41" i="98" s="1"/>
  <c r="E27" i="101"/>
  <c r="D60" i="98"/>
  <c r="E60" i="98" s="1"/>
  <c r="E17" i="101"/>
  <c r="D46" i="98"/>
  <c r="E46" i="98" s="1"/>
  <c r="E6" i="101"/>
  <c r="D49" i="98"/>
  <c r="E49" i="98" s="1"/>
  <c r="E21" i="101"/>
  <c r="D39" i="98"/>
  <c r="E39" i="98" s="1"/>
  <c r="E66" i="101"/>
  <c r="D42" i="98"/>
  <c r="E42" i="98" s="1"/>
  <c r="E20" i="101"/>
  <c r="D50" i="98"/>
  <c r="E50" i="98" s="1"/>
  <c r="E12" i="101"/>
  <c r="D33" i="98"/>
  <c r="E33" i="98" s="1"/>
  <c r="E67" i="101"/>
  <c r="D51" i="98"/>
  <c r="E51" i="98" s="1"/>
  <c r="E36" i="101"/>
  <c r="D29" i="98"/>
  <c r="E29" i="98" s="1"/>
  <c r="E29" i="101"/>
  <c r="D66" i="98"/>
  <c r="E66" i="98" s="1"/>
  <c r="E32" i="101"/>
  <c r="D54" i="98"/>
  <c r="E54" i="98" s="1"/>
  <c r="E41" i="101"/>
  <c r="D36" i="98"/>
  <c r="E36" i="98" s="1"/>
  <c r="C21" i="98" s="1"/>
  <c r="E31" i="101"/>
  <c r="D38" i="98"/>
  <c r="E38" i="98" s="1"/>
  <c r="E23" i="101"/>
  <c r="D10" i="98"/>
  <c r="E10" i="98" s="1"/>
  <c r="E25" i="101"/>
  <c r="D45" i="98"/>
  <c r="E45" i="98" s="1"/>
  <c r="E14" i="101"/>
  <c r="D23" i="98"/>
  <c r="E23" i="98" s="1"/>
  <c r="E37" i="101"/>
  <c r="D27" i="98"/>
  <c r="E27" i="98" s="1"/>
  <c r="E45" i="101"/>
  <c r="D28" i="98"/>
  <c r="E28" i="98" s="1"/>
  <c r="E26" i="101"/>
  <c r="D48" i="98"/>
  <c r="E48" i="98" s="1"/>
  <c r="E19" i="101"/>
  <c r="D31" i="98"/>
  <c r="E31" i="98" s="1"/>
  <c r="E28" i="101"/>
  <c r="D55" i="98"/>
  <c r="E55" i="98" s="1"/>
  <c r="E51" i="101"/>
  <c r="D24" i="98"/>
  <c r="E24" i="98" s="1"/>
  <c r="E42" i="101"/>
  <c r="D14" i="98"/>
  <c r="E14" i="98" s="1"/>
  <c r="E65" i="101"/>
  <c r="D57" i="98"/>
  <c r="E57" i="98" s="1"/>
  <c r="E52" i="101"/>
  <c r="D68" i="98"/>
  <c r="E68" i="98" s="1"/>
  <c r="E43" i="101"/>
  <c r="D35" i="98"/>
  <c r="E35" i="98" s="1"/>
  <c r="E44" i="101"/>
  <c r="D8" i="98"/>
  <c r="E8" i="98" s="1"/>
  <c r="E57" i="101"/>
  <c r="E63" i="101"/>
  <c r="D21" i="98"/>
  <c r="D11" i="98"/>
  <c r="E11" i="98" s="1"/>
  <c r="E10" i="101"/>
  <c r="D56" i="98"/>
  <c r="E56" i="98" s="1"/>
  <c r="E53" i="101"/>
  <c r="D30" i="98"/>
  <c r="E30" i="98" s="1"/>
  <c r="E34" i="101"/>
  <c r="D53" i="98"/>
  <c r="E53" i="98" s="1"/>
  <c r="E54" i="101"/>
  <c r="D16" i="98"/>
  <c r="E16" i="98" s="1"/>
  <c r="E68" i="101"/>
  <c r="D18" i="98"/>
  <c r="E18" i="98" s="1"/>
  <c r="D65" i="98"/>
  <c r="E65" i="98" s="1"/>
  <c r="E21" i="98"/>
  <c r="E65" i="92"/>
  <c r="D64" i="98"/>
  <c r="E64" i="98" s="1"/>
  <c r="D63" i="98"/>
  <c r="E63" i="98" s="1"/>
  <c r="D59" i="98"/>
  <c r="E59" i="98" s="1"/>
  <c r="D62" i="98"/>
  <c r="E62" i="98" s="1"/>
  <c r="D61" i="98"/>
  <c r="E61" i="98" s="1"/>
  <c r="E30" i="92"/>
  <c r="E53" i="92"/>
  <c r="E15" i="92"/>
  <c r="E42" i="92"/>
  <c r="E60" i="92"/>
  <c r="E17" i="92"/>
  <c r="E66" i="92"/>
  <c r="E34" i="92"/>
  <c r="E28" i="92"/>
  <c r="E47" i="92"/>
  <c r="E58" i="92"/>
  <c r="E35" i="92"/>
  <c r="E54" i="92"/>
  <c r="E57" i="92"/>
  <c r="E7" i="92"/>
  <c r="E24" i="92"/>
  <c r="E40" i="92"/>
  <c r="E44" i="92"/>
  <c r="E21" i="92"/>
  <c r="E52" i="92"/>
  <c r="E43" i="92"/>
  <c r="E39" i="92"/>
  <c r="E45" i="92"/>
  <c r="E51" i="92"/>
  <c r="E49" i="92"/>
  <c r="E37" i="92"/>
  <c r="E29" i="92"/>
  <c r="E22" i="92"/>
  <c r="E56" i="92"/>
  <c r="E50" i="92"/>
  <c r="E12" i="92"/>
  <c r="E63" i="92"/>
  <c r="E59" i="92"/>
  <c r="E64" i="92"/>
  <c r="E67" i="92"/>
  <c r="E19" i="92"/>
  <c r="E41" i="92"/>
  <c r="E48" i="92"/>
  <c r="E55" i="92"/>
  <c r="E61" i="92"/>
  <c r="E16" i="92"/>
  <c r="E26" i="92"/>
  <c r="E25" i="92"/>
  <c r="E62" i="92"/>
  <c r="J9" i="46" l="1"/>
  <c r="J41" i="46" s="1"/>
  <c r="J9" i="23"/>
  <c r="J41" i="23" s="1"/>
  <c r="J9" i="54"/>
  <c r="J9" i="14"/>
  <c r="J41" i="14" s="1"/>
  <c r="J9" i="39"/>
  <c r="J9" i="47"/>
  <c r="D17" i="98" l="1"/>
  <c r="E17" i="98" s="1"/>
  <c r="E47" i="101"/>
  <c r="D19" i="98"/>
  <c r="E19" i="98" s="1"/>
  <c r="E15" i="101"/>
  <c r="D37" i="98"/>
  <c r="E37" i="98" s="1"/>
  <c r="E24" i="101"/>
  <c r="E14" i="92"/>
  <c r="E13" i="92"/>
  <c r="E18" i="92"/>
  <c r="J41" i="54"/>
  <c r="J41" i="39"/>
  <c r="J9" i="10"/>
  <c r="J41" i="10" s="1"/>
  <c r="J9" i="29"/>
  <c r="J41" i="29" s="1"/>
  <c r="J9" i="21"/>
  <c r="J41" i="21" s="1"/>
  <c r="J9" i="62"/>
  <c r="J41" i="62" s="1"/>
  <c r="E64" i="101" s="1"/>
  <c r="J9" i="32"/>
  <c r="J10" i="47"/>
  <c r="J9" i="48"/>
  <c r="J41" i="48" s="1"/>
  <c r="D7" i="98" l="1"/>
  <c r="E7" i="98" s="1"/>
  <c r="E11" i="101"/>
  <c r="D67" i="98"/>
  <c r="E67" i="98" s="1"/>
  <c r="E40" i="101"/>
  <c r="E46" i="101"/>
  <c r="E49" i="101"/>
  <c r="D13" i="98"/>
  <c r="E13" i="98" s="1"/>
  <c r="E22" i="101"/>
  <c r="D52" i="98"/>
  <c r="E52" i="98" s="1"/>
  <c r="E55" i="101"/>
  <c r="D22" i="98"/>
  <c r="E22" i="98" s="1"/>
  <c r="E30" i="101"/>
  <c r="E43" i="98"/>
  <c r="D25" i="98"/>
  <c r="E25" i="98" s="1"/>
  <c r="E68" i="92"/>
  <c r="E46" i="92"/>
  <c r="E20" i="92"/>
  <c r="E11" i="92"/>
  <c r="E8" i="92"/>
  <c r="E31" i="92"/>
  <c r="E38" i="92"/>
  <c r="J41" i="32"/>
  <c r="D6" i="98"/>
  <c r="E6" i="98" s="1"/>
  <c r="J41" i="47"/>
  <c r="J9" i="15"/>
  <c r="J41" i="15" s="1"/>
  <c r="J9" i="59"/>
  <c r="D15" i="98" l="1"/>
  <c r="E15" i="98" s="1"/>
  <c r="E16" i="101"/>
  <c r="D12" i="98"/>
  <c r="E12" i="98" s="1"/>
  <c r="E48" i="101"/>
  <c r="D5" i="98"/>
  <c r="E5" i="98" s="1"/>
  <c r="E33" i="101"/>
  <c r="E10" i="92"/>
  <c r="E6" i="92"/>
  <c r="E23" i="92"/>
  <c r="E5" i="92"/>
  <c r="J41" i="59"/>
  <c r="D34" i="98" l="1"/>
  <c r="E34" i="98" s="1"/>
  <c r="E62" i="101"/>
  <c r="E32" i="92"/>
</calcChain>
</file>

<file path=xl/sharedStrings.xml><?xml version="1.0" encoding="utf-8"?>
<sst xmlns="http://schemas.openxmlformats.org/spreadsheetml/2006/main" count="3665" uniqueCount="252">
  <si>
    <t>date de la manifestation</t>
  </si>
  <si>
    <t>SDUS</t>
  </si>
  <si>
    <t>NB de participants</t>
  </si>
  <si>
    <t xml:space="preserve">TOTAL POINTS </t>
  </si>
  <si>
    <t>CLUBS</t>
  </si>
  <si>
    <t>AVANT GARDE ST DENIS</t>
  </si>
  <si>
    <t>BABY JUDO</t>
  </si>
  <si>
    <t>JUDO SPORTING CLUB ST DENIS</t>
  </si>
  <si>
    <t>SELF DETENTE</t>
  </si>
  <si>
    <t>RED STAR C.MONTREUIL</t>
  </si>
  <si>
    <t>NEUILLY-PLAISANCE JUDO</t>
  </si>
  <si>
    <t>AS BONDY JUDO</t>
  </si>
  <si>
    <t>J.C.CLICHY SOUS BOIS</t>
  </si>
  <si>
    <t>C.S.M.COUBRON</t>
  </si>
  <si>
    <t>ALSACE DE BAGNOLET</t>
  </si>
  <si>
    <t>J.C.D ORGEMONT</t>
  </si>
  <si>
    <t>CS MULTISECTION EPINAY/SEINE</t>
  </si>
  <si>
    <t>U.S.MUNICIPAL GAGNY</t>
  </si>
  <si>
    <t>JUDO CLUB DE GOURNAY SUR MARNE</t>
  </si>
  <si>
    <t>JUDO CLUB AULNAYSIEN</t>
  </si>
  <si>
    <t>JUDO CLUB RAINCEEN</t>
  </si>
  <si>
    <t>C.S.M.LIVRY GARGAN</t>
  </si>
  <si>
    <t>J KODOKAN MONTREUIL</t>
  </si>
  <si>
    <t>CERCLE MARC LACAY</t>
  </si>
  <si>
    <t>ARTS MARTIAUX NOISY LE GRAND</t>
  </si>
  <si>
    <t>J.C.NOISEEN</t>
  </si>
  <si>
    <t>ST EST PAVILLONNAIS</t>
  </si>
  <si>
    <t>EPPG LE PRE ST GERVAIS</t>
  </si>
  <si>
    <t>STADE OLYMP.ROSNY SOUS BOIS</t>
  </si>
  <si>
    <t>CLUB 93 ST DENIS</t>
  </si>
  <si>
    <t>E. S. STAINS</t>
  </si>
  <si>
    <t>DOJO MUNI.NEUILLY</t>
  </si>
  <si>
    <t>JC VILLEPINTE</t>
  </si>
  <si>
    <t>VILLEMOMBLE SPORTS JUDO</t>
  </si>
  <si>
    <t>DOJO JIGORO KANO</t>
  </si>
  <si>
    <t>ST DENIS UNION SPORTS</t>
  </si>
  <si>
    <t>CSM ILE ST DENIS</t>
  </si>
  <si>
    <t>A.C. DE BOBIGNY</t>
  </si>
  <si>
    <t>JUDO CLUB DE PANTIN</t>
  </si>
  <si>
    <t>ELAN SPORTIF DE MONTREUIL</t>
  </si>
  <si>
    <t>CLUB DU DRAGON D OR -AULNAY-</t>
  </si>
  <si>
    <t>BLANC MESNIL SPORT JUDO</t>
  </si>
  <si>
    <t>ETOILE SP DE BLANC MESNIL JUDO</t>
  </si>
  <si>
    <t>ENTENTE GABINIENNE DE JUDO</t>
  </si>
  <si>
    <t>JUDO CLUB DRANCEEN</t>
  </si>
  <si>
    <t>ASS.DU JUDO COURNEUVIEN</t>
  </si>
  <si>
    <t>J C FRANC MOISIN ST DENIS</t>
  </si>
  <si>
    <t>USNC DRANCY</t>
  </si>
  <si>
    <t>US DUGNY</t>
  </si>
  <si>
    <t>JC VERT GALANT TAC</t>
  </si>
  <si>
    <t>A S PIERREFITTE JUDO</t>
  </si>
  <si>
    <t>ESC JUDO</t>
  </si>
  <si>
    <t>JUDO CLUB FAIR PLAY AULNAY</t>
  </si>
  <si>
    <t>C.M D AUBERVILLIERS JUDO JUJIT</t>
  </si>
  <si>
    <t>CLUB SP ET LOISIRS JUDO AULNAY</t>
  </si>
  <si>
    <t>JCRV - GRAND PARIS GRAND EST</t>
  </si>
  <si>
    <t>ROSNY SPORTS</t>
  </si>
  <si>
    <t>RANDORI CLUB VILLETANEUSE</t>
  </si>
  <si>
    <t>JUDO CLUB SHISHI KAϼ/td&gt;</t>
  </si>
  <si>
    <t>JEANNE D ARC DRANCY</t>
  </si>
  <si>
    <t>KANO JUDOKAI SEVRAN</t>
  </si>
  <si>
    <t>EJ93</t>
  </si>
  <si>
    <t>JUDO ASSOCIATION MONTFERMEIL</t>
  </si>
  <si>
    <t>NB de licences</t>
  </si>
  <si>
    <t>points attribués</t>
  </si>
  <si>
    <t>TOTAL</t>
  </si>
  <si>
    <t>Garçons</t>
  </si>
  <si>
    <t>Filles</t>
  </si>
  <si>
    <t>Classement 1er</t>
  </si>
  <si>
    <t>JC LE BOURGET  (CM Le Bourget)</t>
  </si>
  <si>
    <t>JUDO JUJITSU LES LILAS (ESCALE)</t>
  </si>
  <si>
    <t>SO2J  (St OUEN)</t>
  </si>
  <si>
    <t>ARTS ET SPORTS DRANCY (ASD)</t>
  </si>
  <si>
    <t>CM AUBERVILLIERS</t>
  </si>
  <si>
    <t>G</t>
  </si>
  <si>
    <t>F</t>
  </si>
  <si>
    <t>POINTS</t>
  </si>
  <si>
    <t>Judo club Fair Play Aulnay</t>
  </si>
  <si>
    <t>Judo club DRANCEEN</t>
  </si>
  <si>
    <t>AS BONDY judo</t>
  </si>
  <si>
    <t>JC vert Galant  (TAC)</t>
  </si>
  <si>
    <t>CSL club Sp et loisir Jodo AULNAY</t>
  </si>
  <si>
    <t>ESBM etoile sp de Blanc Mesnil Judo</t>
  </si>
  <si>
    <t>BMSJ Blanc Mesnil Sport Judo</t>
  </si>
  <si>
    <t>Neuilly Plaisance judo</t>
  </si>
  <si>
    <t>SOR Stade Olympique Rosny/bois</t>
  </si>
  <si>
    <t>CSM ILE SAINT DENIS</t>
  </si>
  <si>
    <t>EGJ Entente Gabinienne de judo</t>
  </si>
  <si>
    <t>JC PANTIN judo club de Pantin</t>
  </si>
  <si>
    <t>SO2J  (ST OUEN)</t>
  </si>
  <si>
    <t>RSCM Red star C.Montreuil</t>
  </si>
  <si>
    <t>Dojo Muni.NEUILLY</t>
  </si>
  <si>
    <t>VILLEMOMBLE SPORTS J</t>
  </si>
  <si>
    <t>Arts Martiaux Noisy le Grand</t>
  </si>
  <si>
    <t>AS PIERREFITTE</t>
  </si>
  <si>
    <t>A.C DE BOBIGNY</t>
  </si>
  <si>
    <t>ASS du Judo COURNEUVIEN</t>
  </si>
  <si>
    <t>AVANT-GARDE DE ST DENIS</t>
  </si>
  <si>
    <t>C.S.M COUBRON</t>
  </si>
  <si>
    <t>C.S.M LIVRY GARGAN</t>
  </si>
  <si>
    <t>CLUB DU Dragon d'or AULNAY</t>
  </si>
  <si>
    <t>CS Multisection Epinay/Seine</t>
  </si>
  <si>
    <t>ES. STAINS</t>
  </si>
  <si>
    <t xml:space="preserve">EJ 93 </t>
  </si>
  <si>
    <t>JC FRANC MOISIN St Denis</t>
  </si>
  <si>
    <t>j kodokan montreuil</t>
  </si>
  <si>
    <t>J.C CLICHY SOUS BOIS</t>
  </si>
  <si>
    <t>JC. LE BOURGET</t>
  </si>
  <si>
    <t>JC.VILLEPINTE</t>
  </si>
  <si>
    <t>JCRV GRAND PARIS GRAND EST</t>
  </si>
  <si>
    <t>JUDO CLUB DE GOURNAY/MARNE</t>
  </si>
  <si>
    <t xml:space="preserve">JUDO jujitsu les LILAS </t>
  </si>
  <si>
    <t>ESCALE</t>
  </si>
  <si>
    <t>JUDO SPORTING CLUB St Denis</t>
  </si>
  <si>
    <t>kano judokai sevran</t>
  </si>
  <si>
    <t>U.S MUNICIPAL DE GAGNY</t>
  </si>
  <si>
    <t>US   DUGNY</t>
  </si>
  <si>
    <t>TOTAL DES POINTS</t>
  </si>
  <si>
    <t xml:space="preserve">libellé </t>
  </si>
  <si>
    <t>NBR DE POINTS 2020/2021</t>
  </si>
  <si>
    <t>N°</t>
  </si>
  <si>
    <t xml:space="preserve">3 points </t>
  </si>
  <si>
    <t>3 points</t>
  </si>
  <si>
    <t xml:space="preserve">3 points  </t>
  </si>
  <si>
    <t>3 A</t>
  </si>
  <si>
    <t>A K E P</t>
  </si>
  <si>
    <t>55 A</t>
  </si>
  <si>
    <t>AKEP</t>
  </si>
  <si>
    <t>N 6</t>
  </si>
  <si>
    <t>N 11</t>
  </si>
  <si>
    <t>N 15</t>
  </si>
  <si>
    <t>N 17</t>
  </si>
  <si>
    <t>N 31</t>
  </si>
  <si>
    <t>N 32</t>
  </si>
  <si>
    <t>N 35</t>
  </si>
  <si>
    <t>N 36</t>
  </si>
  <si>
    <t>N 37</t>
  </si>
  <si>
    <t>N 45</t>
  </si>
  <si>
    <t>N 50</t>
  </si>
  <si>
    <t>N 52</t>
  </si>
  <si>
    <t>N 56</t>
  </si>
  <si>
    <t>N 58</t>
  </si>
  <si>
    <t>N 61</t>
  </si>
  <si>
    <t>A3</t>
  </si>
  <si>
    <t>ROSNY SPORTS   SOR</t>
  </si>
  <si>
    <t xml:space="preserve">ROSNY SPORTS  </t>
  </si>
  <si>
    <t>STADE OLYMP.ROSNY SOUS BOIS  (SOR)</t>
  </si>
  <si>
    <t xml:space="preserve">    </t>
  </si>
  <si>
    <t>JUDO CLUB FAIR PLAY AULNAY ( JCFP )</t>
  </si>
  <si>
    <t>CLUB SP ET LOISIRS JUDO AULNAY (CSL judo )</t>
  </si>
  <si>
    <t>DOJO JIGORO KANO (DJKT)</t>
  </si>
  <si>
    <t>ETOILE SP DE BLANC MESNIL JUDO (ESBM)</t>
  </si>
  <si>
    <t>JC VERT GALANT  ( TAC)</t>
  </si>
  <si>
    <t>TREMBLAY EN France</t>
  </si>
  <si>
    <t>tremblay en France</t>
  </si>
  <si>
    <t>ST EST PAVILLONNAIS (SEP)</t>
  </si>
  <si>
    <t>57 A</t>
  </si>
  <si>
    <t>SEP JUDO</t>
  </si>
  <si>
    <t>année 2021/2022</t>
  </si>
  <si>
    <t>catégorie</t>
  </si>
  <si>
    <t>NBR DE POINTS 2021/2022</t>
  </si>
  <si>
    <t xml:space="preserve">ST EST PAVILLONNAIS </t>
  </si>
  <si>
    <t>JC NOISEEN</t>
  </si>
  <si>
    <t>Total Points 2020/2021</t>
  </si>
  <si>
    <t>Points Licence</t>
  </si>
  <si>
    <t>Points Manifestations</t>
  </si>
  <si>
    <t>Total Points 2021/2022</t>
  </si>
  <si>
    <t>JUDO CLUB SHISHI kai</t>
  </si>
  <si>
    <t>57A</t>
  </si>
  <si>
    <t>bascule 57</t>
  </si>
  <si>
    <t>supprimer</t>
  </si>
  <si>
    <t>année 2022/2023</t>
  </si>
  <si>
    <t>NBR DE POINTS 2022/2023</t>
  </si>
  <si>
    <t xml:space="preserve">animation </t>
  </si>
  <si>
    <t>mini-poussins et poussins</t>
  </si>
  <si>
    <t>1er tours</t>
  </si>
  <si>
    <t>Benjamins</t>
  </si>
  <si>
    <t>championnat par équipe séniors</t>
  </si>
  <si>
    <t>seniors garçons</t>
  </si>
  <si>
    <t>seniors filles</t>
  </si>
  <si>
    <t>20/21/22</t>
  </si>
  <si>
    <t>stage comité</t>
  </si>
  <si>
    <t>minimes/cadets</t>
  </si>
  <si>
    <t>arbitrage et CS</t>
  </si>
  <si>
    <t>ARBITRES ET CS</t>
  </si>
  <si>
    <t>ARBITRAGE ET CS</t>
  </si>
  <si>
    <t>Animation A DUGNY</t>
  </si>
  <si>
    <t>POUSSINS</t>
  </si>
  <si>
    <t>1ER tour mini poussins</t>
  </si>
  <si>
    <t>Juniors</t>
  </si>
  <si>
    <t>championnat IND DUGNY</t>
  </si>
  <si>
    <t>coupe shin</t>
  </si>
  <si>
    <t>coupe shin Ceinture de couleur</t>
  </si>
  <si>
    <t>pavillon/bois</t>
  </si>
  <si>
    <t>coupe shin Ceinture Noire</t>
  </si>
  <si>
    <t>championnat IND minimes</t>
  </si>
  <si>
    <t>championnat IND  cadets</t>
  </si>
  <si>
    <t>Drancy</t>
  </si>
  <si>
    <t>2éme tour benjamins</t>
  </si>
  <si>
    <t>championnat Séniors</t>
  </si>
  <si>
    <t>Points Licence 2022/2023</t>
  </si>
  <si>
    <t>Total Points 2022/2023</t>
  </si>
  <si>
    <t>28/29/01/23</t>
  </si>
  <si>
    <t>CADETS/DRANCY</t>
  </si>
  <si>
    <t>28/29/01/2023</t>
  </si>
  <si>
    <t>18/19/03/23</t>
  </si>
  <si>
    <t>SHIAI/2TMP/finale Benjamins</t>
  </si>
  <si>
    <t>SHIAi</t>
  </si>
  <si>
    <t>2TMP/finale Benjamins</t>
  </si>
  <si>
    <t>SHIAI</t>
  </si>
  <si>
    <t>arbitrage et CS/rosny/bois</t>
  </si>
  <si>
    <t>arbitrage et CS rosny/bois</t>
  </si>
  <si>
    <t>arbitrage et CS  rosny/bois</t>
  </si>
  <si>
    <t>arbitrage et CS rosny sous bois</t>
  </si>
  <si>
    <t>2ème tour Mini-poussins</t>
  </si>
  <si>
    <t>Rosny/bois</t>
  </si>
  <si>
    <t>Finale benjamins</t>
  </si>
  <si>
    <t>2ème tour poussins</t>
  </si>
  <si>
    <t>Montfermeil</t>
  </si>
  <si>
    <t>2DV Cadets</t>
  </si>
  <si>
    <t>3ème DIV Séniors</t>
  </si>
  <si>
    <t>equipes benjamins/minimes</t>
  </si>
  <si>
    <t>Handi judo</t>
  </si>
  <si>
    <t>Gagny</t>
  </si>
  <si>
    <t>ch /equipe benjamins/minimes</t>
  </si>
  <si>
    <t>aréna de Gagny</t>
  </si>
  <si>
    <t>Total</t>
  </si>
  <si>
    <t>Classement</t>
  </si>
  <si>
    <t>Classement des 5 clubs ayant obtenus le plus de points de 2021 à 2023</t>
  </si>
  <si>
    <t>Arts et sports Drancy (ASD)</t>
  </si>
  <si>
    <t>class.</t>
  </si>
  <si>
    <t>Points Licence 2023/2024</t>
  </si>
  <si>
    <t>clas.</t>
  </si>
  <si>
    <t>NBR DE POINTS 2023/2024</t>
  </si>
  <si>
    <t xml:space="preserve"> - septembre à décembre 2023</t>
  </si>
  <si>
    <t>Total Points 2023/2024 
(4 mois sept à dec 2023)</t>
  </si>
  <si>
    <t>année 2023/2024</t>
  </si>
  <si>
    <t>bascule sur 57</t>
  </si>
  <si>
    <t>TOTAL DES POINTS A FIN DECEMBRE 2023</t>
  </si>
  <si>
    <t>Nombre de points total de 2021 à  2023</t>
  </si>
  <si>
    <t>CSM ILE ST DENIS remplace ILESDENIS JAM</t>
  </si>
  <si>
    <t>JUDO VILLEPINTE 93</t>
  </si>
  <si>
    <t>SONKEI TEAM BOURGET</t>
  </si>
  <si>
    <t>JC VILLEPINTE (judo villepinte 93)</t>
  </si>
  <si>
    <t>lieu</t>
  </si>
  <si>
    <t xml:space="preserve">coupe 93 Minimes </t>
  </si>
  <si>
    <t>Rosny sous bois</t>
  </si>
  <si>
    <t>ISDJ JAM</t>
  </si>
  <si>
    <t>Equipe séniors 1 DV</t>
  </si>
  <si>
    <t xml:space="preserve">Arbitrage/CS </t>
  </si>
  <si>
    <t>Arbitrage/CS  shiai</t>
  </si>
  <si>
    <t>SEPTEMBRE A DECEMBRE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</si>
</sst>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EFAA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8">
    <xf numFmtId="0" fontId="0" fillId="0" borderId="0" xfId="0"/>
    <xf numFmtId="0" fontId="0" fillId="0" borderId="1" xfId="0" applyBorder="1"/>
    <xf numFmtId="15" fontId="0" fillId="0" borderId="1" xfId="0" applyNumberFormat="1" applyBorder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3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0" fillId="0" borderId="1" xfId="0" applyBorder="1" applyAlignment="1">
      <alignment horizontal="left"/>
    </xf>
    <xf numFmtId="0" fontId="6" fillId="0" borderId="0" xfId="0" applyFont="1"/>
    <xf numFmtId="0" fontId="6" fillId="0" borderId="1" xfId="0" applyFont="1" applyBorder="1"/>
    <xf numFmtId="0" fontId="7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0" fillId="7" borderId="0" xfId="0" applyFill="1"/>
    <xf numFmtId="0" fontId="9" fillId="0" borderId="1" xfId="0" applyFont="1" applyBorder="1"/>
    <xf numFmtId="0" fontId="6" fillId="0" borderId="1" xfId="0" applyFont="1" applyBorder="1" applyAlignment="1">
      <alignment horizontal="center"/>
    </xf>
    <xf numFmtId="0" fontId="3" fillId="8" borderId="1" xfId="0" applyFont="1" applyFill="1" applyBorder="1" applyAlignment="1">
      <alignment wrapText="1"/>
    </xf>
    <xf numFmtId="0" fontId="0" fillId="8" borderId="1" xfId="0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0" fillId="9" borderId="0" xfId="0" applyFill="1"/>
    <xf numFmtId="49" fontId="1" fillId="0" borderId="1" xfId="0" applyNumberFormat="1" applyFont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3" fillId="11" borderId="1" xfId="0" applyFont="1" applyFill="1" applyBorder="1" applyAlignment="1">
      <alignment wrapText="1"/>
    </xf>
    <xf numFmtId="0" fontId="0" fillId="11" borderId="1" xfId="0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0" fillId="11" borderId="8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/>
    </xf>
    <xf numFmtId="0" fontId="0" fillId="6" borderId="6" xfId="0" applyFill="1" applyBorder="1"/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/>
    <xf numFmtId="0" fontId="12" fillId="0" borderId="1" xfId="0" applyFont="1" applyBorder="1" applyAlignment="1">
      <alignment horizontal="left"/>
    </xf>
    <xf numFmtId="0" fontId="0" fillId="8" borderId="0" xfId="0" applyFill="1"/>
    <xf numFmtId="0" fontId="4" fillId="5" borderId="0" xfId="0" applyFont="1" applyFill="1" applyAlignment="1">
      <alignment horizontal="center"/>
    </xf>
    <xf numFmtId="0" fontId="0" fillId="13" borderId="1" xfId="0" applyFill="1" applyBorder="1" applyAlignment="1">
      <alignment horizontal="center"/>
    </xf>
    <xf numFmtId="0" fontId="1" fillId="6" borderId="7" xfId="0" applyFont="1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11" borderId="7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wrapText="1"/>
    </xf>
    <xf numFmtId="0" fontId="0" fillId="11" borderId="6" xfId="0" applyFill="1" applyBorder="1" applyAlignment="1">
      <alignment horizontal="center"/>
    </xf>
    <xf numFmtId="0" fontId="13" fillId="0" borderId="1" xfId="0" applyFont="1" applyBorder="1"/>
    <xf numFmtId="14" fontId="0" fillId="0" borderId="1" xfId="0" applyNumberFormat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9" fillId="0" borderId="0" xfId="0" applyFont="1"/>
    <xf numFmtId="0" fontId="0" fillId="7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12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" fillId="11" borderId="14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Alignment="1">
      <alignment horizontal="right"/>
    </xf>
    <xf numFmtId="0" fontId="0" fillId="15" borderId="8" xfId="0" applyFill="1" applyBorder="1" applyAlignment="1">
      <alignment horizontal="center" vertical="center"/>
    </xf>
    <xf numFmtId="0" fontId="3" fillId="16" borderId="1" xfId="0" applyFont="1" applyFill="1" applyBorder="1" applyAlignment="1">
      <alignment wrapText="1"/>
    </xf>
    <xf numFmtId="0" fontId="0" fillId="6" borderId="16" xfId="0" applyFill="1" applyBorder="1"/>
    <xf numFmtId="0" fontId="0" fillId="6" borderId="2" xfId="0" applyFill="1" applyBorder="1"/>
    <xf numFmtId="0" fontId="0" fillId="0" borderId="6" xfId="0" applyBorder="1" applyAlignment="1">
      <alignment horizontal="center" vertical="center"/>
    </xf>
    <xf numFmtId="0" fontId="14" fillId="0" borderId="1" xfId="0" applyFont="1" applyBorder="1"/>
    <xf numFmtId="0" fontId="15" fillId="0" borderId="1" xfId="0" applyFont="1" applyBorder="1"/>
    <xf numFmtId="0" fontId="14" fillId="0" borderId="0" xfId="0" applyFont="1"/>
    <xf numFmtId="0" fontId="0" fillId="8" borderId="1" xfId="0" applyFill="1" applyBorder="1"/>
    <xf numFmtId="0" fontId="14" fillId="0" borderId="1" xfId="0" applyFont="1" applyBorder="1" applyAlignment="1">
      <alignment horizontal="center"/>
    </xf>
    <xf numFmtId="0" fontId="16" fillId="10" borderId="1" xfId="0" applyFont="1" applyFill="1" applyBorder="1" applyAlignment="1">
      <alignment horizontal="center"/>
    </xf>
    <xf numFmtId="0" fontId="16" fillId="10" borderId="0" xfId="0" applyFont="1" applyFill="1" applyAlignment="1">
      <alignment horizontal="center"/>
    </xf>
    <xf numFmtId="0" fontId="17" fillId="0" borderId="1" xfId="0" applyFont="1" applyBorder="1" applyAlignment="1">
      <alignment horizontal="center"/>
    </xf>
    <xf numFmtId="0" fontId="0" fillId="0" borderId="10" xfId="0" applyBorder="1"/>
    <xf numFmtId="0" fontId="0" fillId="17" borderId="1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8" fillId="0" borderId="1" xfId="0" applyFont="1" applyBorder="1"/>
    <xf numFmtId="0" fontId="19" fillId="0" borderId="1" xfId="0" applyFont="1" applyBorder="1"/>
    <xf numFmtId="0" fontId="19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18" xfId="0" applyFont="1" applyBorder="1" applyAlignment="1">
      <alignment wrapText="1"/>
    </xf>
    <xf numFmtId="0" fontId="0" fillId="6" borderId="15" xfId="0" applyFill="1" applyBorder="1"/>
    <xf numFmtId="0" fontId="0" fillId="6" borderId="2" xfId="0" applyFill="1" applyBorder="1" applyAlignment="1">
      <alignment horizontal="center"/>
    </xf>
    <xf numFmtId="0" fontId="21" fillId="0" borderId="1" xfId="0" applyFont="1" applyBorder="1" applyAlignment="1">
      <alignment wrapText="1"/>
    </xf>
    <xf numFmtId="0" fontId="20" fillId="12" borderId="1" xfId="0" applyFont="1" applyFill="1" applyBorder="1" applyAlignment="1">
      <alignment horizontal="center"/>
    </xf>
    <xf numFmtId="17" fontId="20" fillId="12" borderId="1" xfId="0" applyNumberFormat="1" applyFont="1" applyFill="1" applyBorder="1" applyAlignment="1">
      <alignment horizontal="center"/>
    </xf>
    <xf numFmtId="0" fontId="1" fillId="0" borderId="0" xfId="0" applyFont="1"/>
    <xf numFmtId="0" fontId="0" fillId="0" borderId="2" xfId="0" applyBorder="1" applyAlignment="1">
      <alignment horizontal="center"/>
    </xf>
    <xf numFmtId="14" fontId="11" fillId="0" borderId="2" xfId="0" applyNumberFormat="1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14" fontId="0" fillId="8" borderId="1" xfId="0" applyNumberFormat="1" applyFill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0" fillId="8" borderId="2" xfId="0" applyNumberFormat="1" applyFill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14" fontId="13" fillId="0" borderId="2" xfId="0" applyNumberFormat="1" applyFont="1" applyBorder="1" applyAlignment="1">
      <alignment horizontal="center"/>
    </xf>
    <xf numFmtId="15" fontId="0" fillId="0" borderId="2" xfId="0" applyNumberFormat="1" applyBorder="1" applyAlignment="1">
      <alignment horizontal="center"/>
    </xf>
    <xf numFmtId="0" fontId="11" fillId="0" borderId="1" xfId="0" applyFont="1" applyBorder="1" applyAlignment="1">
      <alignment horizontal="center"/>
    </xf>
    <xf numFmtId="15" fontId="11" fillId="0" borderId="1" xfId="0" applyNumberFormat="1" applyFont="1" applyBorder="1" applyAlignment="1">
      <alignment horizontal="center"/>
    </xf>
    <xf numFmtId="16" fontId="11" fillId="0" borderId="1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16" fontId="11" fillId="0" borderId="2" xfId="0" applyNumberFormat="1" applyFont="1" applyBorder="1" applyAlignment="1">
      <alignment horizontal="center"/>
    </xf>
    <xf numFmtId="16" fontId="0" fillId="0" borderId="2" xfId="0" applyNumberForma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13" fillId="0" borderId="2" xfId="0" applyFont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9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15" fontId="0" fillId="0" borderId="1" xfId="0" applyNumberForma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" fillId="7" borderId="0" xfId="0" applyFont="1" applyFill="1"/>
    <xf numFmtId="0" fontId="23" fillId="7" borderId="0" xfId="0" applyFont="1" applyFill="1"/>
    <xf numFmtId="0" fontId="23" fillId="7" borderId="0" xfId="0" applyFont="1" applyFill="1" applyAlignment="1">
      <alignment horizontal="center"/>
    </xf>
    <xf numFmtId="0" fontId="23" fillId="0" borderId="0" xfId="0" applyFont="1"/>
    <xf numFmtId="0" fontId="4" fillId="5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6" fillId="9" borderId="0" xfId="0" applyFont="1" applyFill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5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11" borderId="6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1" fillId="0" borderId="20" xfId="0" applyFont="1" applyBorder="1" applyAlignment="1">
      <alignment horizontal="center" vertical="center"/>
    </xf>
    <xf numFmtId="0" fontId="0" fillId="17" borderId="6" xfId="0" applyFill="1" applyBorder="1" applyAlignment="1">
      <alignment horizontal="center"/>
    </xf>
    <xf numFmtId="0" fontId="1" fillId="6" borderId="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0" fillId="0" borderId="1" xfId="0" applyFont="1" applyBorder="1"/>
    <xf numFmtId="0" fontId="1" fillId="15" borderId="8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3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22" fillId="7" borderId="4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4" fillId="7" borderId="4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23" fillId="7" borderId="4" xfId="0" applyFont="1" applyFill="1" applyBorder="1" applyAlignment="1">
      <alignment horizontal="center"/>
    </xf>
    <xf numFmtId="0" fontId="0" fillId="0" borderId="1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4" fillId="4" borderId="4" xfId="0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0" fillId="12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EFAAD"/>
      <color rgb="FFFF66CC"/>
      <color rgb="FFFF00FF"/>
      <color rgb="FFCC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tiff"/><Relationship Id="rId1" Type="http://schemas.openxmlformats.org/officeDocument/2006/relationships/image" Target="../media/image1.png"/><Relationship Id="rId4" Type="http://schemas.openxmlformats.org/officeDocument/2006/relationships/image" Target="../media/image2.jp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1</xdr:row>
      <xdr:rowOff>0</xdr:rowOff>
    </xdr:from>
    <xdr:to>
      <xdr:col>4</xdr:col>
      <xdr:colOff>182880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4</xdr:col>
      <xdr:colOff>259081</xdr:colOff>
      <xdr:row>1</xdr:row>
      <xdr:rowOff>7621</xdr:rowOff>
    </xdr:from>
    <xdr:to>
      <xdr:col>6</xdr:col>
      <xdr:colOff>586741</xdr:colOff>
      <xdr:row>4</xdr:row>
      <xdr:rowOff>129541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312921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2</xdr:col>
      <xdr:colOff>114301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8</xdr:col>
      <xdr:colOff>525780</xdr:colOff>
      <xdr:row>0</xdr:row>
      <xdr:rowOff>0</xdr:rowOff>
    </xdr:from>
    <xdr:to>
      <xdr:col>15</xdr:col>
      <xdr:colOff>135227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03326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2</xdr:col>
      <xdr:colOff>129541</xdr:colOff>
      <xdr:row>4</xdr:row>
      <xdr:rowOff>30481</xdr:rowOff>
    </xdr:to>
    <xdr:pic>
      <xdr:nvPicPr>
        <xdr:cNvPr id="8" name="Image 7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6</xdr:col>
      <xdr:colOff>701040</xdr:colOff>
      <xdr:row>0</xdr:row>
      <xdr:rowOff>30480</xdr:rowOff>
    </xdr:from>
    <xdr:to>
      <xdr:col>13</xdr:col>
      <xdr:colOff>310487</xdr:colOff>
      <xdr:row>4</xdr:row>
      <xdr:rowOff>144780</xdr:rowOff>
    </xdr:to>
    <xdr:pic>
      <xdr:nvPicPr>
        <xdr:cNvPr id="9" name="Image 8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6515100" y="30480"/>
          <a:ext cx="5568287" cy="8458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1379220</xdr:colOff>
      <xdr:row>1</xdr:row>
      <xdr:rowOff>106681</xdr:rowOff>
    </xdr:from>
    <xdr:to>
      <xdr:col>3</xdr:col>
      <xdr:colOff>1249680</xdr:colOff>
      <xdr:row>5</xdr:row>
      <xdr:rowOff>45721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40580" y="2895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1706880</xdr:colOff>
      <xdr:row>0</xdr:row>
      <xdr:rowOff>0</xdr:rowOff>
    </xdr:from>
    <xdr:to>
      <xdr:col>9</xdr:col>
      <xdr:colOff>828647</xdr:colOff>
      <xdr:row>4</xdr:row>
      <xdr:rowOff>114300</xdr:rowOff>
    </xdr:to>
    <xdr:pic>
      <xdr:nvPicPr>
        <xdr:cNvPr id="11" name="Image 10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185660" y="0"/>
          <a:ext cx="5568287" cy="8458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1</xdr:row>
      <xdr:rowOff>60961</xdr:rowOff>
    </xdr:from>
    <xdr:to>
      <xdr:col>3</xdr:col>
      <xdr:colOff>1242060</xdr:colOff>
      <xdr:row>5</xdr:row>
      <xdr:rowOff>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32960" y="2438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1798320</xdr:colOff>
      <xdr:row>0</xdr:row>
      <xdr:rowOff>15240</xdr:rowOff>
    </xdr:from>
    <xdr:to>
      <xdr:col>9</xdr:col>
      <xdr:colOff>910562</xdr:colOff>
      <xdr:row>4</xdr:row>
      <xdr:rowOff>129540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277100" y="15240"/>
          <a:ext cx="5568287" cy="8458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144780</xdr:rowOff>
    </xdr:from>
    <xdr:to>
      <xdr:col>2</xdr:col>
      <xdr:colOff>1480184</xdr:colOff>
      <xdr:row>4</xdr:row>
      <xdr:rowOff>76200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941321" y="1447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1</xdr:row>
      <xdr:rowOff>15241</xdr:rowOff>
    </xdr:from>
    <xdr:to>
      <xdr:col>3</xdr:col>
      <xdr:colOff>1066800</xdr:colOff>
      <xdr:row>4</xdr:row>
      <xdr:rowOff>137161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84420" y="1981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1546860</xdr:colOff>
      <xdr:row>0</xdr:row>
      <xdr:rowOff>0</xdr:rowOff>
    </xdr:from>
    <xdr:to>
      <xdr:col>9</xdr:col>
      <xdr:colOff>668627</xdr:colOff>
      <xdr:row>4</xdr:row>
      <xdr:rowOff>114300</xdr:rowOff>
    </xdr:to>
    <xdr:pic>
      <xdr:nvPicPr>
        <xdr:cNvPr id="7" name="Image 6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452360" y="0"/>
          <a:ext cx="5568287" cy="8458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76201</xdr:colOff>
      <xdr:row>0</xdr:row>
      <xdr:rowOff>167640</xdr:rowOff>
    </xdr:from>
    <xdr:to>
      <xdr:col>2</xdr:col>
      <xdr:colOff>1592580</xdr:colOff>
      <xdr:row>4</xdr:row>
      <xdr:rowOff>99060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162301" y="16764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3</xdr:col>
      <xdr:colOff>7621</xdr:colOff>
      <xdr:row>0</xdr:row>
      <xdr:rowOff>160021</xdr:rowOff>
    </xdr:from>
    <xdr:to>
      <xdr:col>3</xdr:col>
      <xdr:colOff>2095501</xdr:colOff>
      <xdr:row>4</xdr:row>
      <xdr:rowOff>99061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5311141" y="1600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146686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4</xdr:col>
      <xdr:colOff>60960</xdr:colOff>
      <xdr:row>0</xdr:row>
      <xdr:rowOff>0</xdr:rowOff>
    </xdr:from>
    <xdr:to>
      <xdr:col>10</xdr:col>
      <xdr:colOff>462887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581900" y="0"/>
          <a:ext cx="5568287" cy="8458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1539240</xdr:colOff>
      <xdr:row>1</xdr:row>
      <xdr:rowOff>7621</xdr:rowOff>
    </xdr:from>
    <xdr:to>
      <xdr:col>3</xdr:col>
      <xdr:colOff>1409700</xdr:colOff>
      <xdr:row>4</xdr:row>
      <xdr:rowOff>129541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00600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1889760</xdr:colOff>
      <xdr:row>0</xdr:row>
      <xdr:rowOff>45720</xdr:rowOff>
    </xdr:from>
    <xdr:to>
      <xdr:col>10</xdr:col>
      <xdr:colOff>74267</xdr:colOff>
      <xdr:row>4</xdr:row>
      <xdr:rowOff>160020</xdr:rowOff>
    </xdr:to>
    <xdr:pic>
      <xdr:nvPicPr>
        <xdr:cNvPr id="11" name="Image 10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368540" y="45720"/>
          <a:ext cx="5568287" cy="8458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1577340</xdr:colOff>
      <xdr:row>1</xdr:row>
      <xdr:rowOff>7621</xdr:rowOff>
    </xdr:from>
    <xdr:to>
      <xdr:col>3</xdr:col>
      <xdr:colOff>1447800</xdr:colOff>
      <xdr:row>4</xdr:row>
      <xdr:rowOff>129541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38700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1790700</xdr:colOff>
      <xdr:row>0</xdr:row>
      <xdr:rowOff>15240</xdr:rowOff>
    </xdr:from>
    <xdr:to>
      <xdr:col>9</xdr:col>
      <xdr:colOff>912467</xdr:colOff>
      <xdr:row>4</xdr:row>
      <xdr:rowOff>129540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269480" y="15240"/>
          <a:ext cx="5568287" cy="8458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1489709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1242060</xdr:colOff>
      <xdr:row>0</xdr:row>
      <xdr:rowOff>175261</xdr:rowOff>
    </xdr:from>
    <xdr:to>
      <xdr:col>3</xdr:col>
      <xdr:colOff>1112520</xdr:colOff>
      <xdr:row>4</xdr:row>
      <xdr:rowOff>114301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03420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906781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922021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1432560</xdr:colOff>
      <xdr:row>0</xdr:row>
      <xdr:rowOff>53340</xdr:rowOff>
    </xdr:from>
    <xdr:to>
      <xdr:col>9</xdr:col>
      <xdr:colOff>554327</xdr:colOff>
      <xdr:row>4</xdr:row>
      <xdr:rowOff>167640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6911340" y="53340"/>
          <a:ext cx="5568287" cy="8458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1211580</xdr:colOff>
      <xdr:row>1</xdr:row>
      <xdr:rowOff>7621</xdr:rowOff>
    </xdr:from>
    <xdr:to>
      <xdr:col>3</xdr:col>
      <xdr:colOff>1082040</xdr:colOff>
      <xdr:row>4</xdr:row>
      <xdr:rowOff>129541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472940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1501140</xdr:colOff>
      <xdr:row>0</xdr:row>
      <xdr:rowOff>22860</xdr:rowOff>
    </xdr:from>
    <xdr:to>
      <xdr:col>9</xdr:col>
      <xdr:colOff>622907</xdr:colOff>
      <xdr:row>4</xdr:row>
      <xdr:rowOff>137160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6979920" y="22860"/>
          <a:ext cx="5568287" cy="84582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1363980</xdr:colOff>
      <xdr:row>1</xdr:row>
      <xdr:rowOff>1</xdr:rowOff>
    </xdr:from>
    <xdr:to>
      <xdr:col>3</xdr:col>
      <xdr:colOff>1234440</xdr:colOff>
      <xdr:row>4</xdr:row>
      <xdr:rowOff>121921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777740" y="1828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1569720</xdr:colOff>
      <xdr:row>0</xdr:row>
      <xdr:rowOff>38100</xdr:rowOff>
    </xdr:from>
    <xdr:to>
      <xdr:col>9</xdr:col>
      <xdr:colOff>691487</xdr:colOff>
      <xdr:row>4</xdr:row>
      <xdr:rowOff>152400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200900" y="38100"/>
          <a:ext cx="5568287" cy="8458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144780</xdr:rowOff>
    </xdr:from>
    <xdr:to>
      <xdr:col>2</xdr:col>
      <xdr:colOff>1493519</xdr:colOff>
      <xdr:row>4</xdr:row>
      <xdr:rowOff>76200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50821" y="1447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160020</xdr:rowOff>
    </xdr:from>
    <xdr:to>
      <xdr:col>3</xdr:col>
      <xdr:colOff>784860</xdr:colOff>
      <xdr:row>4</xdr:row>
      <xdr:rowOff>99060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87240" y="160020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640081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640081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1356360</xdr:colOff>
      <xdr:row>0</xdr:row>
      <xdr:rowOff>0</xdr:rowOff>
    </xdr:from>
    <xdr:to>
      <xdr:col>9</xdr:col>
      <xdr:colOff>478127</xdr:colOff>
      <xdr:row>4</xdr:row>
      <xdr:rowOff>114300</xdr:rowOff>
    </xdr:to>
    <xdr:pic>
      <xdr:nvPicPr>
        <xdr:cNvPr id="7" name="Image 6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246620" y="0"/>
          <a:ext cx="5568287" cy="845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342901</xdr:colOff>
      <xdr:row>1</xdr:row>
      <xdr:rowOff>7620</xdr:rowOff>
    </xdr:from>
    <xdr:to>
      <xdr:col>2</xdr:col>
      <xdr:colOff>1859280</xdr:colOff>
      <xdr:row>4</xdr:row>
      <xdr:rowOff>121920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992881" y="19050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2354580</xdr:colOff>
      <xdr:row>1</xdr:row>
      <xdr:rowOff>45721</xdr:rowOff>
    </xdr:from>
    <xdr:to>
      <xdr:col>3</xdr:col>
      <xdr:colOff>2057400</xdr:colOff>
      <xdr:row>4</xdr:row>
      <xdr:rowOff>167641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5501640" y="2286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906781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922021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4</xdr:col>
      <xdr:colOff>99060</xdr:colOff>
      <xdr:row>0</xdr:row>
      <xdr:rowOff>38100</xdr:rowOff>
    </xdr:from>
    <xdr:to>
      <xdr:col>10</xdr:col>
      <xdr:colOff>500987</xdr:colOff>
      <xdr:row>4</xdr:row>
      <xdr:rowOff>152400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848600" y="38100"/>
          <a:ext cx="5568287" cy="8458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1493519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1074420</xdr:colOff>
      <xdr:row>1</xdr:row>
      <xdr:rowOff>15241</xdr:rowOff>
    </xdr:from>
    <xdr:to>
      <xdr:col>3</xdr:col>
      <xdr:colOff>769620</xdr:colOff>
      <xdr:row>4</xdr:row>
      <xdr:rowOff>137161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488180" y="1981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1927860</xdr:colOff>
      <xdr:row>0</xdr:row>
      <xdr:rowOff>7620</xdr:rowOff>
    </xdr:from>
    <xdr:to>
      <xdr:col>10</xdr:col>
      <xdr:colOff>112367</xdr:colOff>
      <xdr:row>4</xdr:row>
      <xdr:rowOff>121920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559040" y="7620"/>
          <a:ext cx="5568287" cy="8458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7620</xdr:rowOff>
    </xdr:from>
    <xdr:to>
      <xdr:col>2</xdr:col>
      <xdr:colOff>1529714</xdr:colOff>
      <xdr:row>4</xdr:row>
      <xdr:rowOff>121920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933701" y="19050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899160</xdr:colOff>
      <xdr:row>0</xdr:row>
      <xdr:rowOff>175261</xdr:rowOff>
    </xdr:from>
    <xdr:to>
      <xdr:col>3</xdr:col>
      <xdr:colOff>769620</xdr:colOff>
      <xdr:row>4</xdr:row>
      <xdr:rowOff>114301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78680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8" name="Image 7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1249680</xdr:colOff>
      <xdr:row>0</xdr:row>
      <xdr:rowOff>60960</xdr:rowOff>
    </xdr:from>
    <xdr:to>
      <xdr:col>9</xdr:col>
      <xdr:colOff>371447</xdr:colOff>
      <xdr:row>4</xdr:row>
      <xdr:rowOff>175260</xdr:rowOff>
    </xdr:to>
    <xdr:pic>
      <xdr:nvPicPr>
        <xdr:cNvPr id="10" name="Image 9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246620" y="60960"/>
          <a:ext cx="5568287" cy="84582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1491614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815340</xdr:colOff>
      <xdr:row>1</xdr:row>
      <xdr:rowOff>76201</xdr:rowOff>
    </xdr:from>
    <xdr:to>
      <xdr:col>3</xdr:col>
      <xdr:colOff>685800</xdr:colOff>
      <xdr:row>5</xdr:row>
      <xdr:rowOff>15241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480560" y="2590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1569720</xdr:colOff>
      <xdr:row>0</xdr:row>
      <xdr:rowOff>7620</xdr:rowOff>
    </xdr:from>
    <xdr:to>
      <xdr:col>9</xdr:col>
      <xdr:colOff>691487</xdr:colOff>
      <xdr:row>4</xdr:row>
      <xdr:rowOff>121920</xdr:rowOff>
    </xdr:to>
    <xdr:pic>
      <xdr:nvPicPr>
        <xdr:cNvPr id="11" name="Image 10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452360" y="7620"/>
          <a:ext cx="5568287" cy="84582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152400</xdr:rowOff>
    </xdr:from>
    <xdr:to>
      <xdr:col>2</xdr:col>
      <xdr:colOff>1487804</xdr:colOff>
      <xdr:row>4</xdr:row>
      <xdr:rowOff>83820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987041" y="15240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1249680</xdr:colOff>
      <xdr:row>0</xdr:row>
      <xdr:rowOff>160021</xdr:rowOff>
    </xdr:from>
    <xdr:to>
      <xdr:col>3</xdr:col>
      <xdr:colOff>1120140</xdr:colOff>
      <xdr:row>4</xdr:row>
      <xdr:rowOff>99061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747260" y="1600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55246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1615440</xdr:colOff>
      <xdr:row>0</xdr:row>
      <xdr:rowOff>0</xdr:rowOff>
    </xdr:from>
    <xdr:to>
      <xdr:col>9</xdr:col>
      <xdr:colOff>737207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330440" y="0"/>
          <a:ext cx="5568287" cy="84582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1531620</xdr:colOff>
      <xdr:row>0</xdr:row>
      <xdr:rowOff>30480</xdr:rowOff>
    </xdr:from>
    <xdr:to>
      <xdr:col>9</xdr:col>
      <xdr:colOff>653387</xdr:colOff>
      <xdr:row>4</xdr:row>
      <xdr:rowOff>144780</xdr:rowOff>
    </xdr:to>
    <xdr:pic>
      <xdr:nvPicPr>
        <xdr:cNvPr id="11" name="Image 10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162800" y="3048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12" name="Image 1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1</xdr:row>
      <xdr:rowOff>22861</xdr:rowOff>
    </xdr:from>
    <xdr:to>
      <xdr:col>3</xdr:col>
      <xdr:colOff>1066800</xdr:colOff>
      <xdr:row>4</xdr:row>
      <xdr:rowOff>144781</xdr:rowOff>
    </xdr:to>
    <xdr:pic>
      <xdr:nvPicPr>
        <xdr:cNvPr id="13" name="Image 1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610100" y="2057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14" name="Image 1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5" name="Image 1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1491614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1234440</xdr:colOff>
      <xdr:row>0</xdr:row>
      <xdr:rowOff>0</xdr:rowOff>
    </xdr:from>
    <xdr:to>
      <xdr:col>9</xdr:col>
      <xdr:colOff>356207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07898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1491614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0</xdr:row>
      <xdr:rowOff>144781</xdr:rowOff>
    </xdr:from>
    <xdr:to>
      <xdr:col>3</xdr:col>
      <xdr:colOff>822960</xdr:colOff>
      <xdr:row>4</xdr:row>
      <xdr:rowOff>83821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79620" y="1447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1219200</xdr:colOff>
      <xdr:row>0</xdr:row>
      <xdr:rowOff>15240</xdr:rowOff>
    </xdr:from>
    <xdr:to>
      <xdr:col>9</xdr:col>
      <xdr:colOff>340967</xdr:colOff>
      <xdr:row>4</xdr:row>
      <xdr:rowOff>129540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850380" y="1524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1127760</xdr:colOff>
      <xdr:row>0</xdr:row>
      <xdr:rowOff>152401</xdr:rowOff>
    </xdr:from>
    <xdr:to>
      <xdr:col>3</xdr:col>
      <xdr:colOff>998220</xdr:colOff>
      <xdr:row>4</xdr:row>
      <xdr:rowOff>91441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41520" y="1524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640081</xdr:colOff>
      <xdr:row>0</xdr:row>
      <xdr:rowOff>175260</xdr:rowOff>
    </xdr:from>
    <xdr:to>
      <xdr:col>2</xdr:col>
      <xdr:colOff>1047750</xdr:colOff>
      <xdr:row>4</xdr:row>
      <xdr:rowOff>106680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43201" y="17526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754381</xdr:colOff>
      <xdr:row>0</xdr:row>
      <xdr:rowOff>175261</xdr:rowOff>
    </xdr:from>
    <xdr:to>
      <xdr:col>3</xdr:col>
      <xdr:colOff>624841</xdr:colOff>
      <xdr:row>4</xdr:row>
      <xdr:rowOff>114301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442461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8" name="Image 7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1592580</xdr:colOff>
      <xdr:row>0</xdr:row>
      <xdr:rowOff>53340</xdr:rowOff>
    </xdr:from>
    <xdr:to>
      <xdr:col>9</xdr:col>
      <xdr:colOff>714347</xdr:colOff>
      <xdr:row>4</xdr:row>
      <xdr:rowOff>167640</xdr:rowOff>
    </xdr:to>
    <xdr:pic>
      <xdr:nvPicPr>
        <xdr:cNvPr id="10" name="Image 9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34300" y="53340"/>
          <a:ext cx="5568287" cy="8458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1257300</xdr:colOff>
      <xdr:row>0</xdr:row>
      <xdr:rowOff>45720</xdr:rowOff>
    </xdr:from>
    <xdr:to>
      <xdr:col>9</xdr:col>
      <xdr:colOff>379067</xdr:colOff>
      <xdr:row>4</xdr:row>
      <xdr:rowOff>160020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888480" y="4572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1112520</xdr:colOff>
      <xdr:row>1</xdr:row>
      <xdr:rowOff>60961</xdr:rowOff>
    </xdr:from>
    <xdr:to>
      <xdr:col>3</xdr:col>
      <xdr:colOff>982980</xdr:colOff>
      <xdr:row>5</xdr:row>
      <xdr:rowOff>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26280" y="2438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1234440</xdr:colOff>
      <xdr:row>0</xdr:row>
      <xdr:rowOff>60960</xdr:rowOff>
    </xdr:from>
    <xdr:to>
      <xdr:col>9</xdr:col>
      <xdr:colOff>356207</xdr:colOff>
      <xdr:row>4</xdr:row>
      <xdr:rowOff>175260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865620" y="6096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1135380</xdr:colOff>
      <xdr:row>1</xdr:row>
      <xdr:rowOff>30481</xdr:rowOff>
    </xdr:from>
    <xdr:to>
      <xdr:col>3</xdr:col>
      <xdr:colOff>1005840</xdr:colOff>
      <xdr:row>4</xdr:row>
      <xdr:rowOff>152401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49140" y="2133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1487169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1631462</xdr:colOff>
      <xdr:row>1</xdr:row>
      <xdr:rowOff>56467</xdr:rowOff>
    </xdr:from>
    <xdr:to>
      <xdr:col>3</xdr:col>
      <xdr:colOff>1499968</xdr:colOff>
      <xdr:row>4</xdr:row>
      <xdr:rowOff>178387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94385" y="242082"/>
          <a:ext cx="2086121" cy="6787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905608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920848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4</xdr:col>
      <xdr:colOff>26964</xdr:colOff>
      <xdr:row>0</xdr:row>
      <xdr:rowOff>20710</xdr:rowOff>
    </xdr:from>
    <xdr:to>
      <xdr:col>10</xdr:col>
      <xdr:colOff>27182</xdr:colOff>
      <xdr:row>4</xdr:row>
      <xdr:rowOff>135010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25118" y="20710"/>
          <a:ext cx="5558909" cy="85676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739141</xdr:colOff>
      <xdr:row>0</xdr:row>
      <xdr:rowOff>121920</xdr:rowOff>
    </xdr:from>
    <xdr:to>
      <xdr:col>2</xdr:col>
      <xdr:colOff>1097280</xdr:colOff>
      <xdr:row>4</xdr:row>
      <xdr:rowOff>53340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42261" y="12192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</xdr:colOff>
      <xdr:row>0</xdr:row>
      <xdr:rowOff>160021</xdr:rowOff>
    </xdr:from>
    <xdr:to>
      <xdr:col>3</xdr:col>
      <xdr:colOff>586740</xdr:colOff>
      <xdr:row>4</xdr:row>
      <xdr:rowOff>99061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18660" y="1600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845820</xdr:colOff>
      <xdr:row>0</xdr:row>
      <xdr:rowOff>0</xdr:rowOff>
    </xdr:from>
    <xdr:to>
      <xdr:col>8</xdr:col>
      <xdr:colOff>1026767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6865620" y="0"/>
          <a:ext cx="5568287" cy="84582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1483994</xdr:colOff>
      <xdr:row>4</xdr:row>
      <xdr:rowOff>114300</xdr:rowOff>
    </xdr:to>
    <xdr:pic>
      <xdr:nvPicPr>
        <xdr:cNvPr id="12" name="Image 1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14" name="Image 1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5" name="Image 1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1059180</xdr:colOff>
      <xdr:row>0</xdr:row>
      <xdr:rowOff>0</xdr:rowOff>
    </xdr:from>
    <xdr:to>
      <xdr:col>9</xdr:col>
      <xdr:colOff>180947</xdr:colOff>
      <xdr:row>4</xdr:row>
      <xdr:rowOff>114300</xdr:rowOff>
    </xdr:to>
    <xdr:pic>
      <xdr:nvPicPr>
        <xdr:cNvPr id="16" name="Image 1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02564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1483994</xdr:colOff>
      <xdr:row>4</xdr:row>
      <xdr:rowOff>114300</xdr:rowOff>
    </xdr:to>
    <xdr:pic>
      <xdr:nvPicPr>
        <xdr:cNvPr id="17" name="Image 1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883920</xdr:colOff>
      <xdr:row>1</xdr:row>
      <xdr:rowOff>7621</xdr:rowOff>
    </xdr:from>
    <xdr:to>
      <xdr:col>3</xdr:col>
      <xdr:colOff>754380</xdr:colOff>
      <xdr:row>4</xdr:row>
      <xdr:rowOff>129541</xdr:rowOff>
    </xdr:to>
    <xdr:pic>
      <xdr:nvPicPr>
        <xdr:cNvPr id="18" name="Image 1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632960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19" name="Image 1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20" name="Image 1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1280160</xdr:colOff>
      <xdr:row>0</xdr:row>
      <xdr:rowOff>15240</xdr:rowOff>
    </xdr:from>
    <xdr:to>
      <xdr:col>9</xdr:col>
      <xdr:colOff>401927</xdr:colOff>
      <xdr:row>4</xdr:row>
      <xdr:rowOff>129540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911340" y="1524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1203960</xdr:colOff>
      <xdr:row>0</xdr:row>
      <xdr:rowOff>160021</xdr:rowOff>
    </xdr:from>
    <xdr:to>
      <xdr:col>3</xdr:col>
      <xdr:colOff>1074420</xdr:colOff>
      <xdr:row>4</xdr:row>
      <xdr:rowOff>99061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617720" y="1600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1325880</xdr:colOff>
      <xdr:row>1</xdr:row>
      <xdr:rowOff>53341</xdr:rowOff>
    </xdr:from>
    <xdr:to>
      <xdr:col>3</xdr:col>
      <xdr:colOff>1196340</xdr:colOff>
      <xdr:row>4</xdr:row>
      <xdr:rowOff>175261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739640" y="2362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1623060</xdr:colOff>
      <xdr:row>0</xdr:row>
      <xdr:rowOff>0</xdr:rowOff>
    </xdr:from>
    <xdr:to>
      <xdr:col>9</xdr:col>
      <xdr:colOff>744827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25424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1487804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1043940</xdr:colOff>
      <xdr:row>0</xdr:row>
      <xdr:rowOff>0</xdr:rowOff>
    </xdr:from>
    <xdr:to>
      <xdr:col>9</xdr:col>
      <xdr:colOff>165707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91134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1487804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944880</xdr:colOff>
      <xdr:row>0</xdr:row>
      <xdr:rowOff>167641</xdr:rowOff>
    </xdr:from>
    <xdr:to>
      <xdr:col>3</xdr:col>
      <xdr:colOff>815340</xdr:colOff>
      <xdr:row>4</xdr:row>
      <xdr:rowOff>106681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94860" y="1676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1493519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906781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912496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5</xdr:col>
      <xdr:colOff>175260</xdr:colOff>
      <xdr:row>0</xdr:row>
      <xdr:rowOff>0</xdr:rowOff>
    </xdr:from>
    <xdr:to>
      <xdr:col>11</xdr:col>
      <xdr:colOff>577187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71322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1493519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906781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912496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1493519</xdr:colOff>
      <xdr:row>4</xdr:row>
      <xdr:rowOff>114300</xdr:rowOff>
    </xdr:to>
    <xdr:pic>
      <xdr:nvPicPr>
        <xdr:cNvPr id="17" name="Image 1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1203961</xdr:colOff>
      <xdr:row>0</xdr:row>
      <xdr:rowOff>167641</xdr:rowOff>
    </xdr:from>
    <xdr:to>
      <xdr:col>3</xdr:col>
      <xdr:colOff>1661161</xdr:colOff>
      <xdr:row>4</xdr:row>
      <xdr:rowOff>106681</xdr:rowOff>
    </xdr:to>
    <xdr:pic>
      <xdr:nvPicPr>
        <xdr:cNvPr id="18" name="Image 1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465321" y="1676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906781</xdr:colOff>
      <xdr:row>4</xdr:row>
      <xdr:rowOff>53341</xdr:rowOff>
    </xdr:to>
    <xdr:pic>
      <xdr:nvPicPr>
        <xdr:cNvPr id="19" name="Image 1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922021</xdr:colOff>
      <xdr:row>4</xdr:row>
      <xdr:rowOff>30481</xdr:rowOff>
    </xdr:to>
    <xdr:pic>
      <xdr:nvPicPr>
        <xdr:cNvPr id="20" name="Image 1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1333500</xdr:colOff>
      <xdr:row>0</xdr:row>
      <xdr:rowOff>45720</xdr:rowOff>
    </xdr:from>
    <xdr:to>
      <xdr:col>9</xdr:col>
      <xdr:colOff>455267</xdr:colOff>
      <xdr:row>4</xdr:row>
      <xdr:rowOff>160020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6964680" y="4572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</xdr:row>
      <xdr:rowOff>1</xdr:rowOff>
    </xdr:from>
    <xdr:to>
      <xdr:col>3</xdr:col>
      <xdr:colOff>1089660</xdr:colOff>
      <xdr:row>4</xdr:row>
      <xdr:rowOff>121921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632960" y="1828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129540</xdr:rowOff>
    </xdr:from>
    <xdr:to>
      <xdr:col>2</xdr:col>
      <xdr:colOff>1485899</xdr:colOff>
      <xdr:row>4</xdr:row>
      <xdr:rowOff>60960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11781" y="12954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0</xdr:row>
      <xdr:rowOff>106681</xdr:rowOff>
    </xdr:from>
    <xdr:to>
      <xdr:col>3</xdr:col>
      <xdr:colOff>1485900</xdr:colOff>
      <xdr:row>4</xdr:row>
      <xdr:rowOff>45721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5303520" y="1066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1082041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1082041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1874520</xdr:colOff>
      <xdr:row>0</xdr:row>
      <xdr:rowOff>0</xdr:rowOff>
    </xdr:from>
    <xdr:to>
      <xdr:col>10</xdr:col>
      <xdr:colOff>59027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80020" y="0"/>
          <a:ext cx="5568287" cy="84582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1478280</xdr:colOff>
      <xdr:row>0</xdr:row>
      <xdr:rowOff>0</xdr:rowOff>
    </xdr:from>
    <xdr:to>
      <xdr:col>9</xdr:col>
      <xdr:colOff>600047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10946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1234440</xdr:colOff>
      <xdr:row>0</xdr:row>
      <xdr:rowOff>175261</xdr:rowOff>
    </xdr:from>
    <xdr:to>
      <xdr:col>3</xdr:col>
      <xdr:colOff>1104900</xdr:colOff>
      <xdr:row>4</xdr:row>
      <xdr:rowOff>114301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648200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9" name="Image 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0" name="Image 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1491614</xdr:colOff>
      <xdr:row>4</xdr:row>
      <xdr:rowOff>114300</xdr:rowOff>
    </xdr:to>
    <xdr:pic>
      <xdr:nvPicPr>
        <xdr:cNvPr id="12" name="Image 1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14" name="Image 1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15" name="Image 1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1813560</xdr:colOff>
      <xdr:row>0</xdr:row>
      <xdr:rowOff>0</xdr:rowOff>
    </xdr:from>
    <xdr:to>
      <xdr:col>10</xdr:col>
      <xdr:colOff>1877</xdr:colOff>
      <xdr:row>4</xdr:row>
      <xdr:rowOff>114300</xdr:rowOff>
    </xdr:to>
    <xdr:pic>
      <xdr:nvPicPr>
        <xdr:cNvPr id="16" name="Image 1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2000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1491614</xdr:colOff>
      <xdr:row>4</xdr:row>
      <xdr:rowOff>114300</xdr:rowOff>
    </xdr:to>
    <xdr:pic>
      <xdr:nvPicPr>
        <xdr:cNvPr id="17" name="Image 1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0</xdr:row>
      <xdr:rowOff>137161</xdr:rowOff>
    </xdr:from>
    <xdr:to>
      <xdr:col>3</xdr:col>
      <xdr:colOff>822960</xdr:colOff>
      <xdr:row>4</xdr:row>
      <xdr:rowOff>76201</xdr:rowOff>
    </xdr:to>
    <xdr:pic>
      <xdr:nvPicPr>
        <xdr:cNvPr id="18" name="Image 1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41520" y="1371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754381</xdr:colOff>
      <xdr:row>4</xdr:row>
      <xdr:rowOff>53341</xdr:rowOff>
    </xdr:to>
    <xdr:pic>
      <xdr:nvPicPr>
        <xdr:cNvPr id="19" name="Image 18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760096</xdr:colOff>
      <xdr:row>4</xdr:row>
      <xdr:rowOff>30481</xdr:rowOff>
    </xdr:to>
    <xdr:pic>
      <xdr:nvPicPr>
        <xdr:cNvPr id="20" name="Image 19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1485900</xdr:colOff>
      <xdr:row>1</xdr:row>
      <xdr:rowOff>7621</xdr:rowOff>
    </xdr:from>
    <xdr:to>
      <xdr:col>3</xdr:col>
      <xdr:colOff>1356360</xdr:colOff>
      <xdr:row>4</xdr:row>
      <xdr:rowOff>129541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747260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906781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922021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4</xdr:col>
      <xdr:colOff>53340</xdr:colOff>
      <xdr:row>0</xdr:row>
      <xdr:rowOff>38100</xdr:rowOff>
    </xdr:from>
    <xdr:to>
      <xdr:col>10</xdr:col>
      <xdr:colOff>455267</xdr:colOff>
      <xdr:row>4</xdr:row>
      <xdr:rowOff>152400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49540" y="38100"/>
          <a:ext cx="5568287" cy="84582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982981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1813560</xdr:colOff>
      <xdr:row>0</xdr:row>
      <xdr:rowOff>0</xdr:rowOff>
    </xdr:from>
    <xdr:to>
      <xdr:col>10</xdr:col>
      <xdr:colOff>1877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44474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1150620</xdr:colOff>
      <xdr:row>1</xdr:row>
      <xdr:rowOff>45721</xdr:rowOff>
    </xdr:from>
    <xdr:to>
      <xdr:col>3</xdr:col>
      <xdr:colOff>1021080</xdr:colOff>
      <xdr:row>4</xdr:row>
      <xdr:rowOff>167641</xdr:rowOff>
    </xdr:to>
    <xdr:pic>
      <xdr:nvPicPr>
        <xdr:cNvPr id="8" name="Image 7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564380" y="228601"/>
          <a:ext cx="2087880" cy="6705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1489709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1737360</xdr:colOff>
      <xdr:row>0</xdr:row>
      <xdr:rowOff>0</xdr:rowOff>
    </xdr:from>
    <xdr:to>
      <xdr:col>9</xdr:col>
      <xdr:colOff>859127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57428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1489709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727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1150620</xdr:colOff>
      <xdr:row>0</xdr:row>
      <xdr:rowOff>144781</xdr:rowOff>
    </xdr:from>
    <xdr:to>
      <xdr:col>3</xdr:col>
      <xdr:colOff>1021080</xdr:colOff>
      <xdr:row>4</xdr:row>
      <xdr:rowOff>83821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70120" y="144781"/>
          <a:ext cx="2087880" cy="67056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800101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1813560</xdr:colOff>
      <xdr:row>0</xdr:row>
      <xdr:rowOff>0</xdr:rowOff>
    </xdr:from>
    <xdr:to>
      <xdr:col>10</xdr:col>
      <xdr:colOff>1877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84098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1082040</xdr:colOff>
      <xdr:row>1</xdr:row>
      <xdr:rowOff>1</xdr:rowOff>
    </xdr:from>
    <xdr:to>
      <xdr:col>3</xdr:col>
      <xdr:colOff>952500</xdr:colOff>
      <xdr:row>4</xdr:row>
      <xdr:rowOff>121921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892040" y="182881"/>
          <a:ext cx="2087880" cy="67056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1487804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1798320</xdr:colOff>
      <xdr:row>0</xdr:row>
      <xdr:rowOff>0</xdr:rowOff>
    </xdr:from>
    <xdr:to>
      <xdr:col>9</xdr:col>
      <xdr:colOff>910562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83336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1487804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960120</xdr:colOff>
      <xdr:row>1</xdr:row>
      <xdr:rowOff>15241</xdr:rowOff>
    </xdr:from>
    <xdr:to>
      <xdr:col>3</xdr:col>
      <xdr:colOff>830580</xdr:colOff>
      <xdr:row>4</xdr:row>
      <xdr:rowOff>137161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77740" y="198121"/>
          <a:ext cx="2087880" cy="6705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693421</xdr:colOff>
      <xdr:row>0</xdr:row>
      <xdr:rowOff>129540</xdr:rowOff>
    </xdr:from>
    <xdr:to>
      <xdr:col>2</xdr:col>
      <xdr:colOff>1040130</xdr:colOff>
      <xdr:row>4</xdr:row>
      <xdr:rowOff>60960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96541" y="12954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0</xdr:row>
      <xdr:rowOff>175261</xdr:rowOff>
    </xdr:from>
    <xdr:to>
      <xdr:col>3</xdr:col>
      <xdr:colOff>388620</xdr:colOff>
      <xdr:row>4</xdr:row>
      <xdr:rowOff>114301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457700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1805940</xdr:colOff>
      <xdr:row>0</xdr:row>
      <xdr:rowOff>15240</xdr:rowOff>
    </xdr:from>
    <xdr:to>
      <xdr:col>10</xdr:col>
      <xdr:colOff>3782</xdr:colOff>
      <xdr:row>4</xdr:row>
      <xdr:rowOff>129540</xdr:rowOff>
    </xdr:to>
    <xdr:pic>
      <xdr:nvPicPr>
        <xdr:cNvPr id="7" name="Image 6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962900" y="15240"/>
          <a:ext cx="5568287" cy="84582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15240</xdr:rowOff>
    </xdr:from>
    <xdr:to>
      <xdr:col>2</xdr:col>
      <xdr:colOff>1487804</xdr:colOff>
      <xdr:row>4</xdr:row>
      <xdr:rowOff>129540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11781" y="19812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1524000</xdr:colOff>
      <xdr:row>1</xdr:row>
      <xdr:rowOff>7621</xdr:rowOff>
    </xdr:from>
    <xdr:to>
      <xdr:col>3</xdr:col>
      <xdr:colOff>1394460</xdr:colOff>
      <xdr:row>4</xdr:row>
      <xdr:rowOff>129541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08220" y="1905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1057276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2202180</xdr:colOff>
      <xdr:row>0</xdr:row>
      <xdr:rowOff>0</xdr:rowOff>
    </xdr:from>
    <xdr:to>
      <xdr:col>10</xdr:col>
      <xdr:colOff>386687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03820" y="0"/>
          <a:ext cx="5568287" cy="84582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304801</xdr:colOff>
      <xdr:row>0</xdr:row>
      <xdr:rowOff>137160</xdr:rowOff>
    </xdr:from>
    <xdr:to>
      <xdr:col>2</xdr:col>
      <xdr:colOff>1821180</xdr:colOff>
      <xdr:row>4</xdr:row>
      <xdr:rowOff>68580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390901" y="13716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2156461</xdr:colOff>
      <xdr:row>0</xdr:row>
      <xdr:rowOff>91441</xdr:rowOff>
    </xdr:from>
    <xdr:to>
      <xdr:col>3</xdr:col>
      <xdr:colOff>2026921</xdr:colOff>
      <xdr:row>4</xdr:row>
      <xdr:rowOff>30481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5280661" y="914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548641</xdr:colOff>
      <xdr:row>1</xdr:row>
      <xdr:rowOff>1</xdr:rowOff>
    </xdr:from>
    <xdr:to>
      <xdr:col>2</xdr:col>
      <xdr:colOff>495301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54864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2156460</xdr:colOff>
      <xdr:row>0</xdr:row>
      <xdr:rowOff>0</xdr:rowOff>
    </xdr:from>
    <xdr:to>
      <xdr:col>10</xdr:col>
      <xdr:colOff>340967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498080" y="0"/>
          <a:ext cx="5568287" cy="84582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1821180</xdr:colOff>
      <xdr:row>0</xdr:row>
      <xdr:rowOff>0</xdr:rowOff>
    </xdr:from>
    <xdr:to>
      <xdr:col>10</xdr:col>
      <xdr:colOff>5687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5810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1203960</xdr:colOff>
      <xdr:row>1</xdr:row>
      <xdr:rowOff>7621</xdr:rowOff>
    </xdr:from>
    <xdr:to>
      <xdr:col>3</xdr:col>
      <xdr:colOff>1074420</xdr:colOff>
      <xdr:row>4</xdr:row>
      <xdr:rowOff>129541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823460" y="190501"/>
          <a:ext cx="2087880" cy="67056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1844040</xdr:colOff>
      <xdr:row>0</xdr:row>
      <xdr:rowOff>0</xdr:rowOff>
    </xdr:from>
    <xdr:to>
      <xdr:col>10</xdr:col>
      <xdr:colOff>28547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8096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1127760</xdr:colOff>
      <xdr:row>1</xdr:row>
      <xdr:rowOff>7621</xdr:rowOff>
    </xdr:from>
    <xdr:to>
      <xdr:col>3</xdr:col>
      <xdr:colOff>998220</xdr:colOff>
      <xdr:row>4</xdr:row>
      <xdr:rowOff>129541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47260" y="190501"/>
          <a:ext cx="2087880" cy="6705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1866900</xdr:colOff>
      <xdr:row>0</xdr:row>
      <xdr:rowOff>0</xdr:rowOff>
    </xdr:from>
    <xdr:to>
      <xdr:col>10</xdr:col>
      <xdr:colOff>51407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70382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1188720</xdr:colOff>
      <xdr:row>1</xdr:row>
      <xdr:rowOff>22861</xdr:rowOff>
    </xdr:from>
    <xdr:to>
      <xdr:col>3</xdr:col>
      <xdr:colOff>1059180</xdr:colOff>
      <xdr:row>4</xdr:row>
      <xdr:rowOff>144781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808220" y="205741"/>
          <a:ext cx="2087880" cy="6705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60961</xdr:colOff>
      <xdr:row>1</xdr:row>
      <xdr:rowOff>30480</xdr:rowOff>
    </xdr:from>
    <xdr:to>
      <xdr:col>2</xdr:col>
      <xdr:colOff>1577340</xdr:colOff>
      <xdr:row>4</xdr:row>
      <xdr:rowOff>144780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322321" y="21336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</xdr:row>
      <xdr:rowOff>1</xdr:rowOff>
    </xdr:from>
    <xdr:to>
      <xdr:col>3</xdr:col>
      <xdr:colOff>2103120</xdr:colOff>
      <xdr:row>4</xdr:row>
      <xdr:rowOff>121921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5494020" y="1828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4</xdr:col>
      <xdr:colOff>15240</xdr:colOff>
      <xdr:row>0</xdr:row>
      <xdr:rowOff>22860</xdr:rowOff>
    </xdr:from>
    <xdr:to>
      <xdr:col>10</xdr:col>
      <xdr:colOff>417167</xdr:colOff>
      <xdr:row>4</xdr:row>
      <xdr:rowOff>137160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11440" y="22860"/>
          <a:ext cx="5568287" cy="84582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1783080</xdr:colOff>
      <xdr:row>0</xdr:row>
      <xdr:rowOff>38100</xdr:rowOff>
    </xdr:from>
    <xdr:to>
      <xdr:col>9</xdr:col>
      <xdr:colOff>904847</xdr:colOff>
      <xdr:row>4</xdr:row>
      <xdr:rowOff>152400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20000" y="3810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1310640</xdr:colOff>
      <xdr:row>1</xdr:row>
      <xdr:rowOff>7621</xdr:rowOff>
    </xdr:from>
    <xdr:to>
      <xdr:col>3</xdr:col>
      <xdr:colOff>1181100</xdr:colOff>
      <xdr:row>4</xdr:row>
      <xdr:rowOff>129541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930140" y="190501"/>
          <a:ext cx="2087880" cy="67056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9" name="Image 8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11" name="Image 10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1821180</xdr:colOff>
      <xdr:row>0</xdr:row>
      <xdr:rowOff>0</xdr:rowOff>
    </xdr:from>
    <xdr:to>
      <xdr:col>10</xdr:col>
      <xdr:colOff>5687</xdr:colOff>
      <xdr:row>4</xdr:row>
      <xdr:rowOff>114300</xdr:rowOff>
    </xdr:to>
    <xdr:pic>
      <xdr:nvPicPr>
        <xdr:cNvPr id="12" name="Image 11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5810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13" name="Image 1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1303020</xdr:colOff>
      <xdr:row>0</xdr:row>
      <xdr:rowOff>167641</xdr:rowOff>
    </xdr:from>
    <xdr:to>
      <xdr:col>3</xdr:col>
      <xdr:colOff>1173480</xdr:colOff>
      <xdr:row>4</xdr:row>
      <xdr:rowOff>106681</xdr:rowOff>
    </xdr:to>
    <xdr:pic>
      <xdr:nvPicPr>
        <xdr:cNvPr id="14" name="Image 13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922520" y="167641"/>
          <a:ext cx="2087880" cy="67056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670561</xdr:colOff>
      <xdr:row>0</xdr:row>
      <xdr:rowOff>152400</xdr:rowOff>
    </xdr:from>
    <xdr:to>
      <xdr:col>2</xdr:col>
      <xdr:colOff>1013460</xdr:colOff>
      <xdr:row>4</xdr:row>
      <xdr:rowOff>83820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73681" y="15240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853440</xdr:colOff>
      <xdr:row>0</xdr:row>
      <xdr:rowOff>160021</xdr:rowOff>
    </xdr:from>
    <xdr:to>
      <xdr:col>3</xdr:col>
      <xdr:colOff>723900</xdr:colOff>
      <xdr:row>4</xdr:row>
      <xdr:rowOff>99061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41520" y="1600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1859280</xdr:colOff>
      <xdr:row>0</xdr:row>
      <xdr:rowOff>0</xdr:rowOff>
    </xdr:from>
    <xdr:to>
      <xdr:col>10</xdr:col>
      <xdr:colOff>43787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764780" y="0"/>
          <a:ext cx="5568287" cy="84582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1836420</xdr:colOff>
      <xdr:row>0</xdr:row>
      <xdr:rowOff>99060</xdr:rowOff>
    </xdr:from>
    <xdr:to>
      <xdr:col>10</xdr:col>
      <xdr:colOff>20927</xdr:colOff>
      <xdr:row>5</xdr:row>
      <xdr:rowOff>30480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73340" y="9906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1234440</xdr:colOff>
      <xdr:row>1</xdr:row>
      <xdr:rowOff>38101</xdr:rowOff>
    </xdr:from>
    <xdr:to>
      <xdr:col>3</xdr:col>
      <xdr:colOff>1104900</xdr:colOff>
      <xdr:row>4</xdr:row>
      <xdr:rowOff>160021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853940" y="220981"/>
          <a:ext cx="2087880" cy="67056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9870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1424940</xdr:colOff>
      <xdr:row>1</xdr:row>
      <xdr:rowOff>53341</xdr:rowOff>
    </xdr:from>
    <xdr:to>
      <xdr:col>3</xdr:col>
      <xdr:colOff>1295400</xdr:colOff>
      <xdr:row>4</xdr:row>
      <xdr:rowOff>175261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00600" y="2362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7621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1920240</xdr:colOff>
      <xdr:row>0</xdr:row>
      <xdr:rowOff>7620</xdr:rowOff>
    </xdr:from>
    <xdr:to>
      <xdr:col>10</xdr:col>
      <xdr:colOff>104747</xdr:colOff>
      <xdr:row>4</xdr:row>
      <xdr:rowOff>121920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513320" y="7620"/>
          <a:ext cx="5568287" cy="84582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1722120</xdr:colOff>
      <xdr:row>0</xdr:row>
      <xdr:rowOff>91440</xdr:rowOff>
    </xdr:from>
    <xdr:to>
      <xdr:col>9</xdr:col>
      <xdr:colOff>843887</xdr:colOff>
      <xdr:row>5</xdr:row>
      <xdr:rowOff>22860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559040" y="9144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1165860</xdr:colOff>
      <xdr:row>1</xdr:row>
      <xdr:rowOff>15241</xdr:rowOff>
    </xdr:from>
    <xdr:to>
      <xdr:col>3</xdr:col>
      <xdr:colOff>1036320</xdr:colOff>
      <xdr:row>4</xdr:row>
      <xdr:rowOff>137161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85360" y="198121"/>
          <a:ext cx="2087880" cy="67056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1844040</xdr:colOff>
      <xdr:row>0</xdr:row>
      <xdr:rowOff>53340</xdr:rowOff>
    </xdr:from>
    <xdr:to>
      <xdr:col>10</xdr:col>
      <xdr:colOff>28547</xdr:colOff>
      <xdr:row>4</xdr:row>
      <xdr:rowOff>167640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80960" y="5334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1158240</xdr:colOff>
      <xdr:row>1</xdr:row>
      <xdr:rowOff>15241</xdr:rowOff>
    </xdr:from>
    <xdr:to>
      <xdr:col>3</xdr:col>
      <xdr:colOff>1028700</xdr:colOff>
      <xdr:row>4</xdr:row>
      <xdr:rowOff>137161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77740" y="198121"/>
          <a:ext cx="2087880" cy="67056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121920</xdr:rowOff>
    </xdr:from>
    <xdr:to>
      <xdr:col>2</xdr:col>
      <xdr:colOff>1491614</xdr:colOff>
      <xdr:row>4</xdr:row>
      <xdr:rowOff>53340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910841" y="12192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1303020</xdr:colOff>
      <xdr:row>0</xdr:row>
      <xdr:rowOff>137161</xdr:rowOff>
    </xdr:from>
    <xdr:to>
      <xdr:col>3</xdr:col>
      <xdr:colOff>1173480</xdr:colOff>
      <xdr:row>4</xdr:row>
      <xdr:rowOff>76201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64380" y="1371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99061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1889760</xdr:colOff>
      <xdr:row>0</xdr:row>
      <xdr:rowOff>0</xdr:rowOff>
    </xdr:from>
    <xdr:to>
      <xdr:col>10</xdr:col>
      <xdr:colOff>64742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368540" y="0"/>
          <a:ext cx="5558762" cy="84582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121920</xdr:rowOff>
    </xdr:from>
    <xdr:to>
      <xdr:col>2</xdr:col>
      <xdr:colOff>1491614</xdr:colOff>
      <xdr:row>4</xdr:row>
      <xdr:rowOff>53340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910841" y="12192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0</xdr:row>
      <xdr:rowOff>175261</xdr:rowOff>
    </xdr:from>
    <xdr:to>
      <xdr:col>3</xdr:col>
      <xdr:colOff>1303020</xdr:colOff>
      <xdr:row>4</xdr:row>
      <xdr:rowOff>114301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93920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99061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1889760</xdr:colOff>
      <xdr:row>0</xdr:row>
      <xdr:rowOff>0</xdr:rowOff>
    </xdr:from>
    <xdr:to>
      <xdr:col>10</xdr:col>
      <xdr:colOff>64742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368540" y="0"/>
          <a:ext cx="5558762" cy="84582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129540</xdr:rowOff>
    </xdr:from>
    <xdr:to>
      <xdr:col>2</xdr:col>
      <xdr:colOff>1485899</xdr:colOff>
      <xdr:row>4</xdr:row>
      <xdr:rowOff>60960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66061" y="12954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</xdr:row>
      <xdr:rowOff>45721</xdr:rowOff>
    </xdr:from>
    <xdr:to>
      <xdr:col>3</xdr:col>
      <xdr:colOff>1303020</xdr:colOff>
      <xdr:row>4</xdr:row>
      <xdr:rowOff>167641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411980" y="22860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2</xdr:col>
      <xdr:colOff>51436</xdr:colOff>
      <xdr:row>4</xdr:row>
      <xdr:rowOff>53341</xdr:rowOff>
    </xdr:to>
    <xdr:pic>
      <xdr:nvPicPr>
        <xdr:cNvPr id="8" name="Image 7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1844040</xdr:colOff>
      <xdr:row>0</xdr:row>
      <xdr:rowOff>0</xdr:rowOff>
    </xdr:from>
    <xdr:to>
      <xdr:col>10</xdr:col>
      <xdr:colOff>28547</xdr:colOff>
      <xdr:row>4</xdr:row>
      <xdr:rowOff>114300</xdr:rowOff>
    </xdr:to>
    <xdr:pic>
      <xdr:nvPicPr>
        <xdr:cNvPr id="9" name="Image 8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040880" y="0"/>
          <a:ext cx="5568287" cy="8458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1379220</xdr:colOff>
      <xdr:row>0</xdr:row>
      <xdr:rowOff>175261</xdr:rowOff>
    </xdr:from>
    <xdr:to>
      <xdr:col>3</xdr:col>
      <xdr:colOff>1249680</xdr:colOff>
      <xdr:row>4</xdr:row>
      <xdr:rowOff>114301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40580" y="1752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2103120</xdr:colOff>
      <xdr:row>0</xdr:row>
      <xdr:rowOff>53340</xdr:rowOff>
    </xdr:from>
    <xdr:to>
      <xdr:col>10</xdr:col>
      <xdr:colOff>287627</xdr:colOff>
      <xdr:row>4</xdr:row>
      <xdr:rowOff>167640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581900" y="53340"/>
          <a:ext cx="5568287" cy="84582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137160</xdr:rowOff>
    </xdr:from>
    <xdr:to>
      <xdr:col>2</xdr:col>
      <xdr:colOff>1485899</xdr:colOff>
      <xdr:row>4</xdr:row>
      <xdr:rowOff>68580</xdr:rowOff>
    </xdr:to>
    <xdr:pic>
      <xdr:nvPicPr>
        <xdr:cNvPr id="5" name="Image 4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95601" y="13716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1409700</xdr:colOff>
      <xdr:row>0</xdr:row>
      <xdr:rowOff>129541</xdr:rowOff>
    </xdr:from>
    <xdr:to>
      <xdr:col>3</xdr:col>
      <xdr:colOff>1280160</xdr:colOff>
      <xdr:row>4</xdr:row>
      <xdr:rowOff>68581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86300" y="1295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89536</xdr:colOff>
      <xdr:row>4</xdr:row>
      <xdr:rowOff>30481</xdr:rowOff>
    </xdr:to>
    <xdr:pic>
      <xdr:nvPicPr>
        <xdr:cNvPr id="7" name="Image 6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1836420</xdr:colOff>
      <xdr:row>0</xdr:row>
      <xdr:rowOff>0</xdr:rowOff>
    </xdr:from>
    <xdr:to>
      <xdr:col>10</xdr:col>
      <xdr:colOff>20927</xdr:colOff>
      <xdr:row>4</xdr:row>
      <xdr:rowOff>114300</xdr:rowOff>
    </xdr:to>
    <xdr:pic>
      <xdr:nvPicPr>
        <xdr:cNvPr id="8" name="Image 7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330440" y="0"/>
          <a:ext cx="5568287" cy="84582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137160</xdr:rowOff>
    </xdr:from>
    <xdr:to>
      <xdr:col>2</xdr:col>
      <xdr:colOff>1485899</xdr:colOff>
      <xdr:row>4</xdr:row>
      <xdr:rowOff>68580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95601" y="13716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1333500</xdr:colOff>
      <xdr:row>0</xdr:row>
      <xdr:rowOff>160021</xdr:rowOff>
    </xdr:from>
    <xdr:to>
      <xdr:col>3</xdr:col>
      <xdr:colOff>1203960</xdr:colOff>
      <xdr:row>4</xdr:row>
      <xdr:rowOff>99061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648200" y="16002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2</xdr:col>
      <xdr:colOff>99061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1836420</xdr:colOff>
      <xdr:row>0</xdr:row>
      <xdr:rowOff>0</xdr:rowOff>
    </xdr:from>
    <xdr:to>
      <xdr:col>10</xdr:col>
      <xdr:colOff>20927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368540" y="0"/>
          <a:ext cx="5568287" cy="84582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662941</xdr:colOff>
      <xdr:row>1</xdr:row>
      <xdr:rowOff>0</xdr:rowOff>
    </xdr:from>
    <xdr:to>
      <xdr:col>2</xdr:col>
      <xdr:colOff>1013460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6606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640080</xdr:colOff>
      <xdr:row>1</xdr:row>
      <xdr:rowOff>22861</xdr:rowOff>
    </xdr:from>
    <xdr:to>
      <xdr:col>3</xdr:col>
      <xdr:colOff>510540</xdr:colOff>
      <xdr:row>4</xdr:row>
      <xdr:rowOff>144781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18660" y="2057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480061</xdr:colOff>
      <xdr:row>4</xdr:row>
      <xdr:rowOff>53341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1828800</xdr:colOff>
      <xdr:row>0</xdr:row>
      <xdr:rowOff>0</xdr:rowOff>
    </xdr:from>
    <xdr:to>
      <xdr:col>10</xdr:col>
      <xdr:colOff>13307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924800" y="0"/>
          <a:ext cx="5568287" cy="84582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800101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1866900</xdr:colOff>
      <xdr:row>0</xdr:row>
      <xdr:rowOff>0</xdr:rowOff>
    </xdr:from>
    <xdr:to>
      <xdr:col>10</xdr:col>
      <xdr:colOff>51407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741920" y="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1165860</xdr:colOff>
      <xdr:row>0</xdr:row>
      <xdr:rowOff>160021</xdr:rowOff>
    </xdr:from>
    <xdr:to>
      <xdr:col>3</xdr:col>
      <xdr:colOff>1036320</xdr:colOff>
      <xdr:row>4</xdr:row>
      <xdr:rowOff>99061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823460" y="160021"/>
          <a:ext cx="2087880" cy="67056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1836420</xdr:colOff>
      <xdr:row>0</xdr:row>
      <xdr:rowOff>7620</xdr:rowOff>
    </xdr:from>
    <xdr:to>
      <xdr:col>10</xdr:col>
      <xdr:colOff>20927</xdr:colOff>
      <xdr:row>4</xdr:row>
      <xdr:rowOff>121920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73340" y="762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1173480</xdr:colOff>
      <xdr:row>1</xdr:row>
      <xdr:rowOff>76201</xdr:rowOff>
    </xdr:from>
    <xdr:to>
      <xdr:col>3</xdr:col>
      <xdr:colOff>1043940</xdr:colOff>
      <xdr:row>5</xdr:row>
      <xdr:rowOff>15241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92980" y="259081"/>
          <a:ext cx="2087880" cy="67056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</xdr:row>
      <xdr:rowOff>1</xdr:rowOff>
    </xdr:from>
    <xdr:to>
      <xdr:col>1</xdr:col>
      <xdr:colOff>769621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600000">
          <a:off x="25908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1813560</xdr:colOff>
      <xdr:row>0</xdr:row>
      <xdr:rowOff>68580</xdr:rowOff>
    </xdr:from>
    <xdr:to>
      <xdr:col>10</xdr:col>
      <xdr:colOff>1877</xdr:colOff>
      <xdr:row>5</xdr:row>
      <xdr:rowOff>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3200000">
          <a:off x="7650480" y="68580"/>
          <a:ext cx="5568287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6" name="Image 5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8610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1089660</xdr:colOff>
      <xdr:row>1</xdr:row>
      <xdr:rowOff>15241</xdr:rowOff>
    </xdr:from>
    <xdr:to>
      <xdr:col>3</xdr:col>
      <xdr:colOff>960120</xdr:colOff>
      <xdr:row>4</xdr:row>
      <xdr:rowOff>137161</xdr:rowOff>
    </xdr:to>
    <xdr:pic>
      <xdr:nvPicPr>
        <xdr:cNvPr id="7" name="Image 6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4709160" y="198121"/>
          <a:ext cx="2087880" cy="67056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167640</xdr:rowOff>
    </xdr:from>
    <xdr:to>
      <xdr:col>2</xdr:col>
      <xdr:colOff>1489709</xdr:colOff>
      <xdr:row>4</xdr:row>
      <xdr:rowOff>99060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04161" y="16764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167641</xdr:rowOff>
    </xdr:from>
    <xdr:to>
      <xdr:col>6</xdr:col>
      <xdr:colOff>502920</xdr:colOff>
      <xdr:row>4</xdr:row>
      <xdr:rowOff>106681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366261" y="16764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160021</xdr:rowOff>
    </xdr:from>
    <xdr:to>
      <xdr:col>1</xdr:col>
      <xdr:colOff>1022986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0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6</xdr:col>
      <xdr:colOff>114300</xdr:colOff>
      <xdr:row>0</xdr:row>
      <xdr:rowOff>0</xdr:rowOff>
    </xdr:from>
    <xdr:to>
      <xdr:col>12</xdr:col>
      <xdr:colOff>516227</xdr:colOff>
      <xdr:row>4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6545580" y="0"/>
          <a:ext cx="5568287" cy="84582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7620</xdr:rowOff>
    </xdr:from>
    <xdr:to>
      <xdr:col>5</xdr:col>
      <xdr:colOff>579119</xdr:colOff>
      <xdr:row>4</xdr:row>
      <xdr:rowOff>121920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5981700" y="198120"/>
          <a:ext cx="1493519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3025140</xdr:colOff>
      <xdr:row>1</xdr:row>
      <xdr:rowOff>68581</xdr:rowOff>
    </xdr:from>
    <xdr:to>
      <xdr:col>3</xdr:col>
      <xdr:colOff>579120</xdr:colOff>
      <xdr:row>5</xdr:row>
      <xdr:rowOff>7621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3425190" y="259081"/>
          <a:ext cx="1964055" cy="70104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1</xdr:row>
      <xdr:rowOff>68581</xdr:rowOff>
    </xdr:from>
    <xdr:to>
      <xdr:col>1</xdr:col>
      <xdr:colOff>2750821</xdr:colOff>
      <xdr:row>4</xdr:row>
      <xdr:rowOff>121921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567691" y="259081"/>
          <a:ext cx="2583180" cy="62484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1</xdr:col>
      <xdr:colOff>121920</xdr:colOff>
      <xdr:row>4</xdr:row>
      <xdr:rowOff>175260</xdr:rowOff>
    </xdr:from>
    <xdr:to>
      <xdr:col>5</xdr:col>
      <xdr:colOff>15240</xdr:colOff>
      <xdr:row>10</xdr:row>
      <xdr:rowOff>114300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521970" y="937260"/>
          <a:ext cx="6389370" cy="106299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7620</xdr:rowOff>
    </xdr:from>
    <xdr:to>
      <xdr:col>5</xdr:col>
      <xdr:colOff>579119</xdr:colOff>
      <xdr:row>4</xdr:row>
      <xdr:rowOff>121920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5539741" y="19050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1</xdr:col>
      <xdr:colOff>3025140</xdr:colOff>
      <xdr:row>1</xdr:row>
      <xdr:rowOff>68581</xdr:rowOff>
    </xdr:from>
    <xdr:to>
      <xdr:col>3</xdr:col>
      <xdr:colOff>579120</xdr:colOff>
      <xdr:row>5</xdr:row>
      <xdr:rowOff>7621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3848100" y="2514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1</xdr:row>
      <xdr:rowOff>68581</xdr:rowOff>
    </xdr:from>
    <xdr:to>
      <xdr:col>1</xdr:col>
      <xdr:colOff>2750821</xdr:colOff>
      <xdr:row>4</xdr:row>
      <xdr:rowOff>121921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990601" y="25146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1</xdr:col>
      <xdr:colOff>121920</xdr:colOff>
      <xdr:row>4</xdr:row>
      <xdr:rowOff>175260</xdr:rowOff>
    </xdr:from>
    <xdr:to>
      <xdr:col>5</xdr:col>
      <xdr:colOff>15240</xdr:colOff>
      <xdr:row>10</xdr:row>
      <xdr:rowOff>95250</xdr:rowOff>
    </xdr:to>
    <xdr:pic>
      <xdr:nvPicPr>
        <xdr:cNvPr id="5" name="Image 4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944880" y="906780"/>
          <a:ext cx="6568440" cy="1036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144780</xdr:rowOff>
    </xdr:from>
    <xdr:to>
      <xdr:col>2</xdr:col>
      <xdr:colOff>1474469</xdr:colOff>
      <xdr:row>4</xdr:row>
      <xdr:rowOff>76200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865121" y="1447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0</xdr:row>
      <xdr:rowOff>144781</xdr:rowOff>
    </xdr:from>
    <xdr:to>
      <xdr:col>3</xdr:col>
      <xdr:colOff>1524000</xdr:colOff>
      <xdr:row>4</xdr:row>
      <xdr:rowOff>83821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884420" y="144781"/>
          <a:ext cx="211836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2110740</xdr:colOff>
      <xdr:row>0</xdr:row>
      <xdr:rowOff>0</xdr:rowOff>
    </xdr:from>
    <xdr:to>
      <xdr:col>10</xdr:col>
      <xdr:colOff>295247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589520" y="0"/>
          <a:ext cx="5568287" cy="8458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167640</xdr:rowOff>
    </xdr:from>
    <xdr:to>
      <xdr:col>2</xdr:col>
      <xdr:colOff>1485899</xdr:colOff>
      <xdr:row>4</xdr:row>
      <xdr:rowOff>99060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3070861" y="16764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1615441</xdr:colOff>
      <xdr:row>1</xdr:row>
      <xdr:rowOff>1</xdr:rowOff>
    </xdr:from>
    <xdr:to>
      <xdr:col>3</xdr:col>
      <xdr:colOff>1485901</xdr:colOff>
      <xdr:row>4</xdr:row>
      <xdr:rowOff>121921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701541" y="18288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1051561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1051561</xdr:colOff>
      <xdr:row>4</xdr:row>
      <xdr:rowOff>53341</xdr:rowOff>
    </xdr:to>
    <xdr:pic>
      <xdr:nvPicPr>
        <xdr:cNvPr id="7" name="Image 6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2133600</xdr:colOff>
      <xdr:row>0</xdr:row>
      <xdr:rowOff>0</xdr:rowOff>
    </xdr:from>
    <xdr:to>
      <xdr:col>10</xdr:col>
      <xdr:colOff>318107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437120" y="0"/>
          <a:ext cx="5568287" cy="8458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1485899</xdr:colOff>
      <xdr:row>4</xdr:row>
      <xdr:rowOff>114300</xdr:rowOff>
    </xdr:to>
    <xdr:pic>
      <xdr:nvPicPr>
        <xdr:cNvPr id="2" name="Image 1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600000">
          <a:off x="2720341" y="182880"/>
          <a:ext cx="1516379" cy="66294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1333500</xdr:colOff>
      <xdr:row>1</xdr:row>
      <xdr:rowOff>30481</xdr:rowOff>
    </xdr:from>
    <xdr:to>
      <xdr:col>3</xdr:col>
      <xdr:colOff>1203960</xdr:colOff>
      <xdr:row>4</xdr:row>
      <xdr:rowOff>152401</xdr:rowOff>
    </xdr:to>
    <xdr:pic>
      <xdr:nvPicPr>
        <xdr:cNvPr id="3" name="Image 2" descr="Une image contenant dessin&#10;&#10;Description générée automatiquemen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43200000">
          <a:off x="4594860" y="213361"/>
          <a:ext cx="208788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1</xdr:col>
      <xdr:colOff>876301</xdr:colOff>
      <xdr:row>4</xdr:row>
      <xdr:rowOff>53341</xdr:rowOff>
    </xdr:to>
    <xdr:pic>
      <xdr:nvPicPr>
        <xdr:cNvPr id="4" name="Image 3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" y="18288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15241</xdr:colOff>
      <xdr:row>0</xdr:row>
      <xdr:rowOff>160021</xdr:rowOff>
    </xdr:from>
    <xdr:to>
      <xdr:col>1</xdr:col>
      <xdr:colOff>891541</xdr:colOff>
      <xdr:row>4</xdr:row>
      <xdr:rowOff>30481</xdr:rowOff>
    </xdr:to>
    <xdr:pic>
      <xdr:nvPicPr>
        <xdr:cNvPr id="5" name="Image 4" descr="Une image contenant signe, alimentation, dessin&#10;&#10;Description générée automatiquemen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600000">
          <a:off x="15241" y="160021"/>
          <a:ext cx="2583180" cy="60198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3</xdr:col>
      <xdr:colOff>1950720</xdr:colOff>
      <xdr:row>0</xdr:row>
      <xdr:rowOff>0</xdr:rowOff>
    </xdr:from>
    <xdr:to>
      <xdr:col>10</xdr:col>
      <xdr:colOff>135227</xdr:colOff>
      <xdr:row>4</xdr:row>
      <xdr:rowOff>114300</xdr:rowOff>
    </xdr:to>
    <xdr:pic>
      <xdr:nvPicPr>
        <xdr:cNvPr id="6" name="Image 5" descr="Une image contenant femme, joueur, tenant&#10;&#10;Description générée automatiquement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3200000">
          <a:off x="7429500" y="0"/>
          <a:ext cx="5568287" cy="845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K21"/>
  <sheetViews>
    <sheetView workbookViewId="0">
      <selection activeCell="D24" sqref="D24"/>
    </sheetView>
  </sheetViews>
  <sheetFormatPr baseColWidth="10" defaultRowHeight="14.4" x14ac:dyDescent="0.3"/>
  <cols>
    <col min="1" max="1" width="24.44140625" bestFit="1" customWidth="1"/>
    <col min="5" max="5" width="14.109375" customWidth="1"/>
    <col min="10" max="10" width="15.44140625" style="4" customWidth="1"/>
    <col min="11" max="11" width="13.6640625" customWidth="1"/>
  </cols>
  <sheetData>
    <row r="6" spans="1:11" x14ac:dyDescent="0.3">
      <c r="H6" s="189" t="s">
        <v>76</v>
      </c>
      <c r="I6" s="189"/>
      <c r="J6" s="189"/>
    </row>
    <row r="7" spans="1:11" x14ac:dyDescent="0.3">
      <c r="A7" s="31" t="s">
        <v>158</v>
      </c>
      <c r="B7" s="186" t="s">
        <v>0</v>
      </c>
      <c r="C7" s="187"/>
      <c r="D7" s="188" t="s">
        <v>118</v>
      </c>
      <c r="E7" s="188"/>
      <c r="F7" s="186" t="s">
        <v>2</v>
      </c>
      <c r="G7" s="187"/>
      <c r="H7" s="8" t="s">
        <v>74</v>
      </c>
      <c r="I7" s="10" t="s">
        <v>75</v>
      </c>
      <c r="J7" s="8" t="s">
        <v>68</v>
      </c>
      <c r="K7" s="1" t="s">
        <v>3</v>
      </c>
    </row>
    <row r="8" spans="1:11" x14ac:dyDescent="0.3">
      <c r="E8" s="34"/>
      <c r="F8" s="36" t="s">
        <v>66</v>
      </c>
      <c r="G8" s="36" t="s">
        <v>67</v>
      </c>
      <c r="H8" s="36">
        <v>1</v>
      </c>
      <c r="I8" s="36">
        <v>2</v>
      </c>
      <c r="J8" s="11">
        <v>3</v>
      </c>
      <c r="K8" s="1"/>
    </row>
    <row r="9" spans="1:11" x14ac:dyDescent="0.3">
      <c r="B9" s="1"/>
      <c r="C9" s="1"/>
      <c r="D9" s="1"/>
      <c r="E9" s="1"/>
      <c r="F9" s="9"/>
      <c r="G9" s="9"/>
      <c r="H9" s="9"/>
      <c r="I9" s="9"/>
      <c r="J9" s="9"/>
      <c r="K9" s="3">
        <f>+H9+I9+J9</f>
        <v>0</v>
      </c>
    </row>
    <row r="10" spans="1:11" x14ac:dyDescent="0.3">
      <c r="B10" s="1"/>
      <c r="C10" s="1"/>
      <c r="D10" s="1"/>
      <c r="E10" s="1"/>
      <c r="F10" s="1"/>
      <c r="G10" s="1"/>
      <c r="H10" s="9"/>
      <c r="I10" s="1"/>
      <c r="J10" s="9"/>
      <c r="K10" s="3">
        <f t="shared" ref="K10:K19" si="0">+H10+I10+J10</f>
        <v>0</v>
      </c>
    </row>
    <row r="11" spans="1:11" x14ac:dyDescent="0.3">
      <c r="B11" s="1"/>
      <c r="C11" s="1"/>
      <c r="D11" s="1"/>
      <c r="E11" s="1"/>
      <c r="F11" s="1"/>
      <c r="G11" s="1"/>
      <c r="H11" s="9"/>
      <c r="I11" s="1"/>
      <c r="J11" s="9"/>
      <c r="K11" s="3">
        <f t="shared" si="0"/>
        <v>0</v>
      </c>
    </row>
    <row r="12" spans="1:11" x14ac:dyDescent="0.3">
      <c r="B12" s="1"/>
      <c r="C12" s="1"/>
      <c r="D12" s="1"/>
      <c r="E12" s="1"/>
      <c r="F12" s="1"/>
      <c r="G12" s="1"/>
      <c r="H12" s="9"/>
      <c r="I12" s="9"/>
      <c r="J12" s="9"/>
      <c r="K12" s="3">
        <f t="shared" si="0"/>
        <v>0</v>
      </c>
    </row>
    <row r="13" spans="1:11" x14ac:dyDescent="0.3">
      <c r="B13" s="1"/>
      <c r="C13" s="1"/>
      <c r="D13" s="1"/>
      <c r="E13" s="1"/>
      <c r="F13" s="1"/>
      <c r="G13" s="1"/>
      <c r="H13" s="9"/>
      <c r="I13" s="1"/>
      <c r="J13" s="9"/>
      <c r="K13" s="3">
        <f t="shared" si="0"/>
        <v>0</v>
      </c>
    </row>
    <row r="14" spans="1:11" x14ac:dyDescent="0.3">
      <c r="B14" s="1"/>
      <c r="C14" s="1"/>
      <c r="D14" s="1"/>
      <c r="E14" s="1"/>
      <c r="F14" s="1"/>
      <c r="G14" s="1"/>
      <c r="H14" s="9"/>
      <c r="I14" s="1"/>
      <c r="J14" s="9"/>
      <c r="K14" s="3">
        <f t="shared" si="0"/>
        <v>0</v>
      </c>
    </row>
    <row r="15" spans="1:11" x14ac:dyDescent="0.3">
      <c r="B15" s="1"/>
      <c r="C15" s="1"/>
      <c r="D15" s="1"/>
      <c r="E15" s="1"/>
      <c r="F15" s="1"/>
      <c r="G15" s="1"/>
      <c r="H15" s="9"/>
      <c r="I15" s="1"/>
      <c r="J15" s="9"/>
      <c r="K15" s="3">
        <f t="shared" si="0"/>
        <v>0</v>
      </c>
    </row>
    <row r="16" spans="1:11" x14ac:dyDescent="0.3">
      <c r="B16" s="1"/>
      <c r="C16" s="1"/>
      <c r="D16" s="1"/>
      <c r="E16" s="1"/>
      <c r="F16" s="1"/>
      <c r="G16" s="1"/>
      <c r="H16" s="9"/>
      <c r="I16" s="1"/>
      <c r="J16" s="9"/>
      <c r="K16" s="3">
        <f t="shared" si="0"/>
        <v>0</v>
      </c>
    </row>
    <row r="17" spans="2:11" x14ac:dyDescent="0.3">
      <c r="B17" s="2"/>
      <c r="C17" s="1"/>
      <c r="D17" s="1"/>
      <c r="E17" s="1"/>
      <c r="F17" s="1"/>
      <c r="G17" s="1"/>
      <c r="H17" s="9"/>
      <c r="I17" s="1"/>
      <c r="J17" s="9"/>
      <c r="K17" s="3">
        <f t="shared" si="0"/>
        <v>0</v>
      </c>
    </row>
    <row r="18" spans="2:11" x14ac:dyDescent="0.3">
      <c r="B18" s="1"/>
      <c r="C18" s="1"/>
      <c r="D18" s="1"/>
      <c r="E18" s="1"/>
      <c r="F18" s="1"/>
      <c r="G18" s="1"/>
      <c r="H18" s="1"/>
      <c r="I18" s="1"/>
      <c r="J18" s="9"/>
      <c r="K18" s="3">
        <f t="shared" si="0"/>
        <v>0</v>
      </c>
    </row>
    <row r="19" spans="2:11" x14ac:dyDescent="0.3">
      <c r="B19" s="1"/>
      <c r="C19" s="1"/>
      <c r="D19" s="1"/>
      <c r="E19" s="1"/>
      <c r="F19" s="1"/>
      <c r="G19" s="1"/>
      <c r="H19" s="1"/>
      <c r="I19" s="1"/>
      <c r="J19" s="9"/>
      <c r="K19" s="3">
        <f t="shared" si="0"/>
        <v>0</v>
      </c>
    </row>
    <row r="20" spans="2:11" ht="15" thickBot="1" x14ac:dyDescent="0.35"/>
    <row r="21" spans="2:11" ht="15" thickBot="1" x14ac:dyDescent="0.35">
      <c r="B21" s="12" t="s">
        <v>117</v>
      </c>
      <c r="C21" s="12"/>
      <c r="K21" s="13">
        <f>SUM(K9:K20)</f>
        <v>0</v>
      </c>
    </row>
  </sheetData>
  <mergeCells count="4">
    <mergeCell ref="B7:C7"/>
    <mergeCell ref="D7:E7"/>
    <mergeCell ref="F7:G7"/>
    <mergeCell ref="H6:J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6:J61"/>
  <sheetViews>
    <sheetView topLeftCell="A40" workbookViewId="0">
      <selection activeCell="A43" sqref="A43:B43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97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44933</v>
      </c>
      <c r="C9" s="1" t="s">
        <v>190</v>
      </c>
      <c r="D9" s="1" t="s">
        <v>189</v>
      </c>
      <c r="E9" s="9">
        <v>2</v>
      </c>
      <c r="F9" s="9"/>
      <c r="G9" s="9">
        <v>2</v>
      </c>
      <c r="H9" s="9"/>
      <c r="I9" s="9"/>
      <c r="J9" s="3">
        <f>+G9+H9+I9</f>
        <v>2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8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1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1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97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6:J61"/>
  <sheetViews>
    <sheetView topLeftCell="A38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6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125">
        <v>44947</v>
      </c>
      <c r="C9" s="86" t="s">
        <v>195</v>
      </c>
      <c r="D9" s="86" t="s">
        <v>193</v>
      </c>
      <c r="E9" s="9">
        <v>4</v>
      </c>
      <c r="F9" s="9">
        <v>2</v>
      </c>
      <c r="G9" s="9">
        <v>4</v>
      </c>
      <c r="H9" s="9">
        <v>4</v>
      </c>
      <c r="I9" s="9">
        <v>3</v>
      </c>
      <c r="J9" s="3">
        <f>+G9+H9+I9</f>
        <v>11</v>
      </c>
    </row>
    <row r="10" spans="1:10" x14ac:dyDescent="0.3">
      <c r="B10" s="61">
        <v>44954</v>
      </c>
      <c r="C10" s="1" t="s">
        <v>196</v>
      </c>
      <c r="D10" s="1" t="s">
        <v>197</v>
      </c>
      <c r="E10" s="9">
        <v>1</v>
      </c>
      <c r="F10" s="9">
        <v>2</v>
      </c>
      <c r="G10" s="9">
        <v>1</v>
      </c>
      <c r="H10" s="9">
        <v>4</v>
      </c>
      <c r="I10" s="9"/>
      <c r="J10" s="3">
        <f t="shared" ref="J10:J39" si="0">+G10+H10+I10</f>
        <v>5</v>
      </c>
    </row>
    <row r="11" spans="1:10" x14ac:dyDescent="0.3">
      <c r="B11" s="61">
        <v>44955</v>
      </c>
      <c r="C11" s="49" t="s">
        <v>198</v>
      </c>
      <c r="D11" s="1" t="s">
        <v>197</v>
      </c>
      <c r="E11" s="9"/>
      <c r="F11" s="9">
        <v>1</v>
      </c>
      <c r="G11" s="9"/>
      <c r="H11" s="9">
        <v>2</v>
      </c>
      <c r="I11" s="9"/>
      <c r="J11" s="3">
        <f t="shared" si="0"/>
        <v>2</v>
      </c>
    </row>
    <row r="12" spans="1:10" x14ac:dyDescent="0.3">
      <c r="B12" s="110">
        <v>45031</v>
      </c>
      <c r="C12" s="60" t="s">
        <v>219</v>
      </c>
      <c r="D12" s="60" t="s">
        <v>218</v>
      </c>
      <c r="E12" s="9">
        <v>1</v>
      </c>
      <c r="F12" s="9">
        <v>2</v>
      </c>
      <c r="G12" s="9">
        <v>1</v>
      </c>
      <c r="H12" s="9">
        <v>2</v>
      </c>
      <c r="I12" s="9"/>
      <c r="J12" s="3">
        <f t="shared" si="0"/>
        <v>3</v>
      </c>
    </row>
    <row r="13" spans="1:10" x14ac:dyDescent="0.3">
      <c r="B13" s="110"/>
      <c r="C13" s="1"/>
      <c r="D13" s="1"/>
      <c r="E13" s="9"/>
      <c r="F13" s="9"/>
      <c r="G13" s="9"/>
      <c r="H13" s="9"/>
      <c r="I13" s="9"/>
      <c r="J13" s="3">
        <f t="shared" ref="J13:J27" si="1">+G13+H13+I13</f>
        <v>0</v>
      </c>
    </row>
    <row r="14" spans="1:10" x14ac:dyDescent="0.3">
      <c r="B14" s="61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61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21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6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1</v>
      </c>
      <c r="F48" s="9">
        <v>2</v>
      </c>
      <c r="G48" s="9">
        <v>1</v>
      </c>
      <c r="H48" s="9">
        <v>2</v>
      </c>
      <c r="I48" s="9"/>
      <c r="J48" s="3">
        <f t="shared" ref="J48:J51" si="4">+G48+H48+I48</f>
        <v>3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3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6:J61"/>
  <sheetViews>
    <sheetView topLeftCell="A38" workbookViewId="0">
      <selection activeCell="A44" sqref="A44:B44"/>
    </sheetView>
  </sheetViews>
  <sheetFormatPr baseColWidth="10" defaultRowHeight="14.4" x14ac:dyDescent="0.3"/>
  <cols>
    <col min="1" max="1" width="30.6640625" bestFit="1" customWidth="1"/>
    <col min="2" max="2" width="15.8867187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83</v>
      </c>
      <c r="E8" s="33" t="s">
        <v>66</v>
      </c>
      <c r="F8" s="33" t="s">
        <v>67</v>
      </c>
      <c r="G8" s="33">
        <v>1</v>
      </c>
      <c r="H8" s="33">
        <v>2</v>
      </c>
      <c r="I8" s="35">
        <v>3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6</v>
      </c>
      <c r="F9" s="9">
        <v>3</v>
      </c>
      <c r="G9" s="9">
        <v>6</v>
      </c>
      <c r="H9" s="9">
        <v>6</v>
      </c>
      <c r="I9" s="9"/>
      <c r="J9" s="3">
        <f>+G9+H9+I9</f>
        <v>12</v>
      </c>
    </row>
    <row r="10" spans="1:10" x14ac:dyDescent="0.3">
      <c r="B10" s="61">
        <v>44884</v>
      </c>
      <c r="C10" s="198" t="s">
        <v>183</v>
      </c>
      <c r="D10" s="1"/>
      <c r="E10" s="9">
        <v>1</v>
      </c>
      <c r="F10" s="9"/>
      <c r="G10" s="9">
        <v>1</v>
      </c>
      <c r="H10" s="9"/>
      <c r="I10" s="9"/>
      <c r="J10" s="3">
        <f t="shared" ref="J10:J11" si="0">+G10+H10+I10</f>
        <v>1</v>
      </c>
    </row>
    <row r="11" spans="1:10" x14ac:dyDescent="0.3">
      <c r="B11" s="61">
        <v>44568</v>
      </c>
      <c r="C11" s="199"/>
      <c r="D11" s="1"/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109">
        <v>44934</v>
      </c>
      <c r="C12" s="18" t="s">
        <v>186</v>
      </c>
      <c r="D12" s="18" t="s">
        <v>187</v>
      </c>
      <c r="E12" s="9">
        <v>8</v>
      </c>
      <c r="F12" s="9">
        <v>4</v>
      </c>
      <c r="G12" s="9"/>
      <c r="H12" s="9"/>
      <c r="I12" s="9"/>
      <c r="J12" s="3">
        <f t="shared" ref="J12:J39" si="1">+G12+H12+I12</f>
        <v>0</v>
      </c>
    </row>
    <row r="13" spans="1:10" x14ac:dyDescent="0.3">
      <c r="B13" s="61">
        <v>44934</v>
      </c>
      <c r="C13" s="18" t="s">
        <v>186</v>
      </c>
      <c r="D13" s="18" t="s">
        <v>188</v>
      </c>
      <c r="E13" s="9">
        <v>10</v>
      </c>
      <c r="F13" s="9">
        <v>3</v>
      </c>
      <c r="G13" s="9">
        <v>10</v>
      </c>
      <c r="H13" s="9">
        <v>6</v>
      </c>
      <c r="I13" s="9"/>
      <c r="J13" s="3">
        <f t="shared" ref="J13:J20" si="2">+G13+H13+I13</f>
        <v>16</v>
      </c>
    </row>
    <row r="14" spans="1:10" x14ac:dyDescent="0.3">
      <c r="B14" s="61">
        <v>44947</v>
      </c>
      <c r="C14" s="1" t="s">
        <v>192</v>
      </c>
      <c r="D14" s="1" t="s">
        <v>193</v>
      </c>
      <c r="E14" s="9">
        <v>1</v>
      </c>
      <c r="F14" s="9"/>
      <c r="G14" s="9">
        <v>1</v>
      </c>
      <c r="H14" s="9"/>
      <c r="I14" s="9"/>
      <c r="J14" s="3">
        <f t="shared" si="2"/>
        <v>1</v>
      </c>
    </row>
    <row r="15" spans="1:10" x14ac:dyDescent="0.3">
      <c r="B15" s="125">
        <v>44947</v>
      </c>
      <c r="C15" s="86" t="s">
        <v>195</v>
      </c>
      <c r="D15" s="86" t="s">
        <v>193</v>
      </c>
      <c r="E15" s="9">
        <v>11</v>
      </c>
      <c r="F15" s="9">
        <v>2</v>
      </c>
      <c r="G15" s="9">
        <v>11</v>
      </c>
      <c r="H15" s="9">
        <v>4</v>
      </c>
      <c r="I15" s="9"/>
      <c r="J15" s="3">
        <f t="shared" si="2"/>
        <v>15</v>
      </c>
    </row>
    <row r="16" spans="1:10" x14ac:dyDescent="0.3">
      <c r="B16" s="61">
        <v>44954</v>
      </c>
      <c r="C16" s="1" t="s">
        <v>196</v>
      </c>
      <c r="D16" s="1" t="s">
        <v>197</v>
      </c>
      <c r="E16" s="9">
        <v>5</v>
      </c>
      <c r="F16" s="9">
        <v>3</v>
      </c>
      <c r="G16" s="9">
        <v>5</v>
      </c>
      <c r="H16" s="9">
        <v>6</v>
      </c>
      <c r="I16" s="9">
        <v>3</v>
      </c>
      <c r="J16" s="3">
        <f t="shared" si="2"/>
        <v>14</v>
      </c>
    </row>
    <row r="17" spans="2:10" x14ac:dyDescent="0.3">
      <c r="B17" s="61">
        <v>44955</v>
      </c>
      <c r="C17" s="49" t="s">
        <v>198</v>
      </c>
      <c r="D17" s="1" t="s">
        <v>197</v>
      </c>
      <c r="E17" s="9">
        <v>5</v>
      </c>
      <c r="F17" s="9">
        <v>2</v>
      </c>
      <c r="G17" s="9">
        <v>5</v>
      </c>
      <c r="H17" s="9">
        <v>4</v>
      </c>
      <c r="I17" s="9">
        <v>3</v>
      </c>
      <c r="J17" s="3">
        <f t="shared" ref="J17:J19" si="3">+G17+H17+I17</f>
        <v>12</v>
      </c>
    </row>
    <row r="18" spans="2:10" x14ac:dyDescent="0.3">
      <c r="B18" s="61">
        <v>44955</v>
      </c>
      <c r="C18" s="48" t="s">
        <v>199</v>
      </c>
      <c r="D18" s="1" t="s">
        <v>197</v>
      </c>
      <c r="E18" s="9">
        <v>2</v>
      </c>
      <c r="F18" s="9">
        <v>1</v>
      </c>
      <c r="G18" s="9">
        <v>2</v>
      </c>
      <c r="H18" s="9">
        <v>2</v>
      </c>
      <c r="I18" s="9">
        <v>3</v>
      </c>
      <c r="J18" s="3">
        <f t="shared" si="3"/>
        <v>7</v>
      </c>
    </row>
    <row r="19" spans="2:10" x14ac:dyDescent="0.3">
      <c r="B19" s="61">
        <v>44954</v>
      </c>
      <c r="C19" s="1" t="s">
        <v>183</v>
      </c>
      <c r="D19" s="93" t="s">
        <v>203</v>
      </c>
      <c r="E19" s="9">
        <v>1</v>
      </c>
      <c r="F19" s="9"/>
      <c r="G19" s="9">
        <v>1</v>
      </c>
      <c r="H19" s="9"/>
      <c r="I19" s="9"/>
      <c r="J19" s="3">
        <f t="shared" si="3"/>
        <v>1</v>
      </c>
    </row>
    <row r="20" spans="2:10" x14ac:dyDescent="0.3">
      <c r="B20" s="61">
        <v>45004</v>
      </c>
      <c r="C20" s="1" t="s">
        <v>214</v>
      </c>
      <c r="D20" s="1" t="s">
        <v>215</v>
      </c>
      <c r="E20" s="9">
        <v>7</v>
      </c>
      <c r="F20" s="9">
        <v>3</v>
      </c>
      <c r="G20" s="9">
        <v>7</v>
      </c>
      <c r="H20" s="9">
        <v>6</v>
      </c>
      <c r="I20" s="9"/>
      <c r="J20" s="3">
        <f t="shared" si="2"/>
        <v>13</v>
      </c>
    </row>
    <row r="21" spans="2:10" x14ac:dyDescent="0.3">
      <c r="B21" s="110">
        <v>45004</v>
      </c>
      <c r="C21" s="1" t="s">
        <v>216</v>
      </c>
      <c r="D21" s="1" t="s">
        <v>215</v>
      </c>
      <c r="E21" s="9">
        <v>4</v>
      </c>
      <c r="F21" s="9">
        <v>2</v>
      </c>
      <c r="G21" s="9">
        <v>4</v>
      </c>
      <c r="H21" s="9">
        <v>4</v>
      </c>
      <c r="I21" s="9"/>
      <c r="J21" s="3">
        <f t="shared" si="1"/>
        <v>8</v>
      </c>
    </row>
    <row r="22" spans="2:10" x14ac:dyDescent="0.3">
      <c r="B22" s="61">
        <v>45031</v>
      </c>
      <c r="C22" s="1" t="s">
        <v>217</v>
      </c>
      <c r="D22" s="1" t="s">
        <v>218</v>
      </c>
      <c r="E22" s="9">
        <v>10</v>
      </c>
      <c r="F22" s="9">
        <v>3</v>
      </c>
      <c r="G22" s="9">
        <v>10</v>
      </c>
      <c r="H22" s="9">
        <v>6</v>
      </c>
      <c r="I22" s="9"/>
      <c r="J22" s="3">
        <f t="shared" si="1"/>
        <v>16</v>
      </c>
    </row>
    <row r="23" spans="2:10" x14ac:dyDescent="0.3">
      <c r="B23" s="110">
        <v>45031</v>
      </c>
      <c r="C23" s="60" t="s">
        <v>219</v>
      </c>
      <c r="D23" s="60" t="s">
        <v>218</v>
      </c>
      <c r="E23" s="9">
        <v>3</v>
      </c>
      <c r="F23" s="9"/>
      <c r="G23" s="9">
        <v>3</v>
      </c>
      <c r="H23" s="9"/>
      <c r="I23" s="9"/>
      <c r="J23" s="3">
        <f t="shared" si="1"/>
        <v>3</v>
      </c>
    </row>
    <row r="24" spans="2:10" x14ac:dyDescent="0.3">
      <c r="B24" s="61">
        <v>45080</v>
      </c>
      <c r="C24" s="1" t="s">
        <v>183</v>
      </c>
      <c r="D24" s="1" t="s">
        <v>221</v>
      </c>
      <c r="E24" s="9">
        <v>1</v>
      </c>
      <c r="F24" s="9"/>
      <c r="G24" s="9">
        <v>1</v>
      </c>
      <c r="H24" s="9"/>
      <c r="I24" s="9"/>
      <c r="J24" s="3">
        <f t="shared" si="1"/>
        <v>1</v>
      </c>
    </row>
    <row r="25" spans="2:10" x14ac:dyDescent="0.3">
      <c r="B25" s="110">
        <v>45080</v>
      </c>
      <c r="C25" s="1" t="s">
        <v>224</v>
      </c>
      <c r="D25" s="1" t="s">
        <v>225</v>
      </c>
      <c r="E25" s="9">
        <v>10</v>
      </c>
      <c r="F25" s="9"/>
      <c r="G25" s="9">
        <v>10</v>
      </c>
      <c r="H25" s="9"/>
      <c r="I25" s="9"/>
      <c r="J25" s="3">
        <f t="shared" si="1"/>
        <v>10</v>
      </c>
    </row>
    <row r="26" spans="2:10" x14ac:dyDescent="0.3">
      <c r="B26" s="9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1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ref="J36:J37" si="4">+G36+H36+I36</f>
        <v>0</v>
      </c>
    </row>
    <row r="37" spans="1:10" x14ac:dyDescent="0.3">
      <c r="B37" s="9"/>
      <c r="C37" s="1"/>
      <c r="D37" s="1"/>
      <c r="E37" s="9"/>
      <c r="F37" s="9"/>
      <c r="G37" s="9"/>
      <c r="H37" s="9"/>
      <c r="I37" s="9"/>
      <c r="J37" s="3">
        <f t="shared" si="4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1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131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83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33">
        <v>3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4</v>
      </c>
      <c r="F48" s="9">
        <v>1</v>
      </c>
      <c r="G48" s="9">
        <v>4</v>
      </c>
      <c r="H48" s="9">
        <v>2</v>
      </c>
      <c r="I48" s="9"/>
      <c r="J48" s="3">
        <f t="shared" ref="J48:J51" si="5">+G48+H48+I48</f>
        <v>6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2</v>
      </c>
      <c r="F49" s="9"/>
      <c r="G49" s="9">
        <v>2</v>
      </c>
      <c r="H49" s="9"/>
      <c r="I49" s="9"/>
      <c r="J49" s="3">
        <f t="shared" si="5"/>
        <v>2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9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9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8</v>
      </c>
    </row>
  </sheetData>
  <mergeCells count="6">
    <mergeCell ref="A44:B44"/>
    <mergeCell ref="E46:F46"/>
    <mergeCell ref="F6:J6"/>
    <mergeCell ref="F45:J45"/>
    <mergeCell ref="E7:F7"/>
    <mergeCell ref="C10:C11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6:J61"/>
  <sheetViews>
    <sheetView topLeftCell="A35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5.8867187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73</v>
      </c>
      <c r="E8" s="33" t="s">
        <v>66</v>
      </c>
      <c r="F8" s="33" t="s">
        <v>67</v>
      </c>
      <c r="G8" s="33">
        <v>1</v>
      </c>
      <c r="H8" s="33">
        <v>2</v>
      </c>
      <c r="I8" s="38" t="s">
        <v>121</v>
      </c>
      <c r="J8" s="158"/>
    </row>
    <row r="9" spans="1:10" x14ac:dyDescent="0.3">
      <c r="B9" s="61">
        <v>44884</v>
      </c>
      <c r="C9" s="18" t="s">
        <v>177</v>
      </c>
      <c r="D9" s="18" t="s">
        <v>178</v>
      </c>
      <c r="E9" s="9">
        <v>5</v>
      </c>
      <c r="F9" s="9"/>
      <c r="G9" s="9">
        <v>5</v>
      </c>
      <c r="H9" s="9"/>
      <c r="I9" s="9"/>
      <c r="J9" s="3">
        <f>+G9+H9+I9</f>
        <v>5</v>
      </c>
    </row>
    <row r="10" spans="1:10" x14ac:dyDescent="0.3">
      <c r="A10" t="s">
        <v>129</v>
      </c>
      <c r="B10" s="61">
        <v>44933</v>
      </c>
      <c r="C10" s="1" t="s">
        <v>190</v>
      </c>
      <c r="D10" s="1" t="s">
        <v>189</v>
      </c>
      <c r="E10" s="9">
        <v>2</v>
      </c>
      <c r="F10" s="9"/>
      <c r="G10" s="9">
        <v>2</v>
      </c>
      <c r="H10" s="9"/>
      <c r="I10" s="9"/>
      <c r="J10" s="3">
        <f t="shared" ref="J10:J39" si="0">+G10+H10+I10</f>
        <v>2</v>
      </c>
    </row>
    <row r="11" spans="1:10" x14ac:dyDescent="0.3">
      <c r="B11" s="61">
        <v>44947</v>
      </c>
      <c r="C11" s="1" t="s">
        <v>192</v>
      </c>
      <c r="D11" s="1" t="s">
        <v>193</v>
      </c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61">
        <v>44947</v>
      </c>
      <c r="C12" s="1" t="s">
        <v>194</v>
      </c>
      <c r="D12" s="1" t="s">
        <v>193</v>
      </c>
      <c r="E12" s="9">
        <v>1</v>
      </c>
      <c r="F12" s="9"/>
      <c r="G12" s="9">
        <v>1</v>
      </c>
      <c r="H12" s="9"/>
      <c r="I12" s="9"/>
      <c r="J12" s="3">
        <f t="shared" si="0"/>
        <v>1</v>
      </c>
    </row>
    <row r="13" spans="1:10" x14ac:dyDescent="0.3">
      <c r="B13" s="125">
        <v>44947</v>
      </c>
      <c r="C13" s="86" t="s">
        <v>195</v>
      </c>
      <c r="D13" s="86" t="s">
        <v>193</v>
      </c>
      <c r="E13" s="9">
        <v>5</v>
      </c>
      <c r="F13" s="9">
        <v>2</v>
      </c>
      <c r="G13" s="9">
        <v>5</v>
      </c>
      <c r="H13" s="9">
        <v>4</v>
      </c>
      <c r="I13" s="9"/>
      <c r="J13" s="3">
        <f t="shared" ref="J13:J27" si="1">+G13+H13+I13</f>
        <v>9</v>
      </c>
    </row>
    <row r="14" spans="1:10" x14ac:dyDescent="0.3">
      <c r="B14" s="61">
        <v>44954</v>
      </c>
      <c r="C14" s="1" t="s">
        <v>196</v>
      </c>
      <c r="D14" s="1" t="s">
        <v>197</v>
      </c>
      <c r="E14" s="9">
        <v>4</v>
      </c>
      <c r="F14" s="9">
        <v>2</v>
      </c>
      <c r="G14" s="9">
        <v>4</v>
      </c>
      <c r="H14" s="9">
        <v>4</v>
      </c>
      <c r="I14" s="9"/>
      <c r="J14" s="3">
        <f t="shared" si="1"/>
        <v>8</v>
      </c>
    </row>
    <row r="15" spans="1:10" x14ac:dyDescent="0.3">
      <c r="B15" s="61">
        <v>44955</v>
      </c>
      <c r="C15" s="49" t="s">
        <v>198</v>
      </c>
      <c r="D15" s="1" t="s">
        <v>197</v>
      </c>
      <c r="E15" s="9">
        <v>6</v>
      </c>
      <c r="F15" s="9">
        <v>2</v>
      </c>
      <c r="G15" s="9">
        <v>6</v>
      </c>
      <c r="H15" s="9">
        <v>4</v>
      </c>
      <c r="I15" s="9">
        <v>3</v>
      </c>
      <c r="J15" s="3">
        <f t="shared" ref="J15:J22" si="2">+G15+H15+I15</f>
        <v>13</v>
      </c>
    </row>
    <row r="16" spans="1:10" x14ac:dyDescent="0.3">
      <c r="B16" s="61">
        <v>44955</v>
      </c>
      <c r="C16" s="48" t="s">
        <v>199</v>
      </c>
      <c r="D16" s="1" t="s">
        <v>197</v>
      </c>
      <c r="E16" s="9">
        <v>7</v>
      </c>
      <c r="F16" s="9"/>
      <c r="G16" s="9">
        <v>7</v>
      </c>
      <c r="H16" s="9"/>
      <c r="I16" s="9">
        <v>3</v>
      </c>
      <c r="J16" s="3">
        <f t="shared" si="2"/>
        <v>10</v>
      </c>
    </row>
    <row r="17" spans="2:10" x14ac:dyDescent="0.3">
      <c r="B17" s="131">
        <v>45003</v>
      </c>
      <c r="C17" s="1" t="s">
        <v>211</v>
      </c>
      <c r="D17" s="1" t="s">
        <v>207</v>
      </c>
      <c r="E17" s="9"/>
      <c r="F17" s="9">
        <v>1</v>
      </c>
      <c r="G17" s="9"/>
      <c r="H17" s="9">
        <v>2</v>
      </c>
      <c r="I17" s="9"/>
      <c r="J17" s="3">
        <f t="shared" si="2"/>
        <v>2</v>
      </c>
    </row>
    <row r="18" spans="2:10" x14ac:dyDescent="0.3">
      <c r="B18" s="131">
        <v>45004</v>
      </c>
      <c r="C18" s="1" t="s">
        <v>216</v>
      </c>
      <c r="D18" s="1" t="s">
        <v>215</v>
      </c>
      <c r="E18" s="9">
        <v>3</v>
      </c>
      <c r="F18" s="9">
        <v>2</v>
      </c>
      <c r="G18" s="9">
        <v>3</v>
      </c>
      <c r="H18" s="9">
        <v>4</v>
      </c>
      <c r="I18" s="9"/>
      <c r="J18" s="3">
        <f t="shared" si="2"/>
        <v>7</v>
      </c>
    </row>
    <row r="19" spans="2:10" x14ac:dyDescent="0.3">
      <c r="B19" s="131">
        <v>45031</v>
      </c>
      <c r="C19" s="60" t="s">
        <v>219</v>
      </c>
      <c r="D19" s="60" t="s">
        <v>218</v>
      </c>
      <c r="E19" s="9">
        <v>3</v>
      </c>
      <c r="F19" s="9"/>
      <c r="G19" s="9">
        <v>3</v>
      </c>
      <c r="H19" s="9"/>
      <c r="I19" s="9"/>
      <c r="J19" s="3">
        <f t="shared" ref="J19:J21" si="3">+G19+H19+I19</f>
        <v>3</v>
      </c>
    </row>
    <row r="20" spans="2:10" x14ac:dyDescent="0.3">
      <c r="B20" s="109">
        <v>45032</v>
      </c>
      <c r="C20" s="1" t="s">
        <v>220</v>
      </c>
      <c r="D20" s="1" t="s">
        <v>218</v>
      </c>
      <c r="E20" s="9">
        <v>4</v>
      </c>
      <c r="F20" s="9"/>
      <c r="G20" s="9">
        <v>4</v>
      </c>
      <c r="H20" s="9"/>
      <c r="I20" s="9">
        <v>3</v>
      </c>
      <c r="J20" s="3">
        <f t="shared" si="3"/>
        <v>7</v>
      </c>
    </row>
    <row r="21" spans="2:10" x14ac:dyDescent="0.3">
      <c r="B21" s="138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127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63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63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127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68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73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158" t="s">
        <v>121</v>
      </c>
      <c r="J47" s="38"/>
    </row>
    <row r="48" spans="1:10" x14ac:dyDescent="0.3">
      <c r="B48" s="63">
        <v>45213</v>
      </c>
      <c r="C48" s="1" t="s">
        <v>248</v>
      </c>
      <c r="D48" s="112" t="s">
        <v>246</v>
      </c>
      <c r="E48" s="9">
        <v>5</v>
      </c>
      <c r="F48" s="9"/>
      <c r="G48" s="9">
        <v>5</v>
      </c>
      <c r="H48" s="9"/>
      <c r="I48" s="9"/>
      <c r="J48" s="3">
        <f t="shared" ref="J48:J51" si="4">+G48+H48+I48</f>
        <v>5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127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5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6:J61"/>
  <sheetViews>
    <sheetView topLeftCell="A40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98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125">
        <v>44947</v>
      </c>
      <c r="C9" s="86" t="s">
        <v>195</v>
      </c>
      <c r="D9" s="86" t="s">
        <v>193</v>
      </c>
      <c r="E9" s="9"/>
      <c r="F9" s="9">
        <v>1</v>
      </c>
      <c r="G9" s="9"/>
      <c r="H9" s="9">
        <v>1</v>
      </c>
      <c r="I9" s="9"/>
      <c r="J9" s="3">
        <f>+G9+H9+I9</f>
        <v>1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5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98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6:J61"/>
  <sheetViews>
    <sheetView topLeftCell="A38" workbookViewId="0">
      <selection activeCell="A43" sqref="A43:B43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99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12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9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1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1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99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J61"/>
  <sheetViews>
    <sheetView topLeftCell="A35" workbookViewId="0">
      <selection activeCell="A43" sqref="A43:B43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23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44884</v>
      </c>
      <c r="C9" s="198" t="s">
        <v>183</v>
      </c>
      <c r="D9" s="1"/>
      <c r="E9" s="9">
        <v>1</v>
      </c>
      <c r="F9" s="9">
        <v>2</v>
      </c>
      <c r="G9" s="9">
        <v>1</v>
      </c>
      <c r="H9" s="9">
        <v>4</v>
      </c>
      <c r="I9" s="9"/>
      <c r="J9" s="3">
        <f>+G9+H9+I9</f>
        <v>5</v>
      </c>
    </row>
    <row r="10" spans="1:10" x14ac:dyDescent="0.3">
      <c r="B10" s="61">
        <v>44885</v>
      </c>
      <c r="C10" s="199"/>
      <c r="D10" s="1"/>
      <c r="E10" s="9">
        <v>1</v>
      </c>
      <c r="F10" s="9">
        <v>2</v>
      </c>
      <c r="G10" s="9">
        <v>1</v>
      </c>
      <c r="H10" s="9">
        <v>4</v>
      </c>
      <c r="I10" s="9"/>
      <c r="J10" s="3">
        <f>+G10+H10+I10</f>
        <v>5</v>
      </c>
    </row>
    <row r="11" spans="1:10" x14ac:dyDescent="0.3">
      <c r="B11" s="61">
        <v>44568</v>
      </c>
      <c r="C11" s="199"/>
      <c r="D11" s="1"/>
      <c r="E11" s="9"/>
      <c r="F11" s="9">
        <v>1</v>
      </c>
      <c r="G11" s="9"/>
      <c r="H11" s="9">
        <v>2</v>
      </c>
      <c r="I11" s="9"/>
      <c r="J11" s="3">
        <f>+G11+H11+I11</f>
        <v>2</v>
      </c>
    </row>
    <row r="12" spans="1:10" x14ac:dyDescent="0.3">
      <c r="B12" s="61">
        <v>44934</v>
      </c>
      <c r="C12" s="200"/>
      <c r="D12" s="1"/>
      <c r="E12" s="9">
        <v>1</v>
      </c>
      <c r="F12" s="9">
        <v>1</v>
      </c>
      <c r="G12" s="9">
        <v>1</v>
      </c>
      <c r="H12" s="9">
        <v>2</v>
      </c>
      <c r="I12" s="9"/>
      <c r="J12" s="3">
        <f t="shared" ref="J12" si="0">+G12+H12+I12</f>
        <v>3</v>
      </c>
    </row>
    <row r="13" spans="1:10" x14ac:dyDescent="0.3">
      <c r="B13" s="61">
        <v>44934</v>
      </c>
      <c r="C13" s="18" t="s">
        <v>186</v>
      </c>
      <c r="D13" s="18" t="s">
        <v>188</v>
      </c>
      <c r="E13" s="9">
        <v>1</v>
      </c>
      <c r="F13" s="9"/>
      <c r="G13" s="9">
        <v>1</v>
      </c>
      <c r="H13" s="9"/>
      <c r="I13" s="9"/>
      <c r="J13" s="3">
        <f t="shared" ref="J13:J14" si="1">+G13+H13+I13</f>
        <v>1</v>
      </c>
    </row>
    <row r="14" spans="1:10" x14ac:dyDescent="0.3">
      <c r="B14" s="61">
        <v>44947</v>
      </c>
      <c r="C14" s="1" t="s">
        <v>183</v>
      </c>
      <c r="D14" s="1" t="s">
        <v>191</v>
      </c>
      <c r="E14" s="9">
        <v>1</v>
      </c>
      <c r="F14" s="9">
        <v>2</v>
      </c>
      <c r="G14" s="9">
        <v>1</v>
      </c>
      <c r="H14" s="9">
        <v>4</v>
      </c>
      <c r="I14" s="9"/>
      <c r="J14" s="3">
        <f t="shared" si="1"/>
        <v>5</v>
      </c>
    </row>
    <row r="15" spans="1:10" x14ac:dyDescent="0.3">
      <c r="B15" s="61">
        <v>44947</v>
      </c>
      <c r="C15" s="1" t="s">
        <v>192</v>
      </c>
      <c r="D15" s="1" t="s">
        <v>193</v>
      </c>
      <c r="E15" s="9">
        <v>1</v>
      </c>
      <c r="F15" s="9">
        <v>1</v>
      </c>
      <c r="G15" s="9">
        <v>1</v>
      </c>
      <c r="H15" s="9">
        <v>2</v>
      </c>
      <c r="I15" s="9"/>
      <c r="J15" s="3">
        <f t="shared" ref="J15:J39" si="2">+G15+H15+I15</f>
        <v>3</v>
      </c>
    </row>
    <row r="16" spans="1:10" x14ac:dyDescent="0.3">
      <c r="B16" s="125">
        <v>44947</v>
      </c>
      <c r="C16" s="86" t="s">
        <v>195</v>
      </c>
      <c r="D16" s="86" t="s">
        <v>193</v>
      </c>
      <c r="E16" s="9">
        <v>1</v>
      </c>
      <c r="F16" s="9"/>
      <c r="G16" s="9">
        <v>1</v>
      </c>
      <c r="H16" s="9"/>
      <c r="I16" s="9"/>
      <c r="J16" s="3">
        <f t="shared" si="2"/>
        <v>1</v>
      </c>
    </row>
    <row r="17" spans="2:10" x14ac:dyDescent="0.3">
      <c r="B17" s="61">
        <v>44954</v>
      </c>
      <c r="C17" s="1" t="s">
        <v>196</v>
      </c>
      <c r="D17" s="1" t="s">
        <v>197</v>
      </c>
      <c r="E17" s="9">
        <v>1</v>
      </c>
      <c r="F17" s="9"/>
      <c r="G17" s="9">
        <v>1</v>
      </c>
      <c r="H17" s="9"/>
      <c r="I17" s="9"/>
      <c r="J17" s="3">
        <f t="shared" si="2"/>
        <v>1</v>
      </c>
    </row>
    <row r="18" spans="2:10" x14ac:dyDescent="0.3">
      <c r="B18" s="61" t="s">
        <v>204</v>
      </c>
      <c r="C18" s="1" t="s">
        <v>183</v>
      </c>
      <c r="D18" s="93" t="s">
        <v>203</v>
      </c>
      <c r="E18" s="9">
        <v>2</v>
      </c>
      <c r="F18" s="9">
        <v>2</v>
      </c>
      <c r="G18" s="9">
        <v>2</v>
      </c>
      <c r="H18" s="9">
        <v>4</v>
      </c>
      <c r="I18" s="9"/>
      <c r="J18" s="3">
        <f t="shared" si="2"/>
        <v>6</v>
      </c>
    </row>
    <row r="19" spans="2:10" x14ac:dyDescent="0.3">
      <c r="B19" s="110" t="s">
        <v>205</v>
      </c>
      <c r="C19" s="1" t="s">
        <v>211</v>
      </c>
      <c r="D19" s="1" t="s">
        <v>206</v>
      </c>
      <c r="E19" s="9">
        <v>2</v>
      </c>
      <c r="F19" s="9"/>
      <c r="G19" s="9">
        <v>2</v>
      </c>
      <c r="H19" s="9"/>
      <c r="I19" s="9"/>
      <c r="J19" s="3">
        <f t="shared" ref="J19:J21" si="3">+G19+H19+I19</f>
        <v>2</v>
      </c>
    </row>
    <row r="20" spans="2:10" x14ac:dyDescent="0.3">
      <c r="B20" s="61">
        <v>45004</v>
      </c>
      <c r="C20" s="1" t="s">
        <v>214</v>
      </c>
      <c r="D20" s="1" t="s">
        <v>215</v>
      </c>
      <c r="E20" s="9">
        <v>3</v>
      </c>
      <c r="F20" s="9"/>
      <c r="G20" s="9">
        <v>3</v>
      </c>
      <c r="H20" s="9"/>
      <c r="I20" s="9"/>
      <c r="J20" s="3">
        <f t="shared" si="3"/>
        <v>3</v>
      </c>
    </row>
    <row r="21" spans="2:10" x14ac:dyDescent="0.3">
      <c r="B21" s="61">
        <v>45031</v>
      </c>
      <c r="C21" s="1" t="s">
        <v>217</v>
      </c>
      <c r="D21" s="1" t="s">
        <v>218</v>
      </c>
      <c r="E21" s="9">
        <v>1</v>
      </c>
      <c r="F21" s="9"/>
      <c r="G21" s="9">
        <v>1</v>
      </c>
      <c r="H21" s="9"/>
      <c r="I21" s="9"/>
      <c r="J21" s="3">
        <f t="shared" si="3"/>
        <v>1</v>
      </c>
    </row>
    <row r="22" spans="2:10" x14ac:dyDescent="0.3">
      <c r="B22" s="61">
        <v>45032</v>
      </c>
      <c r="C22" s="1" t="s">
        <v>220</v>
      </c>
      <c r="D22" s="1" t="s">
        <v>218</v>
      </c>
      <c r="E22" s="9"/>
      <c r="F22" s="9">
        <v>1</v>
      </c>
      <c r="G22" s="9"/>
      <c r="H22" s="9">
        <v>2</v>
      </c>
      <c r="I22" s="9">
        <v>3</v>
      </c>
      <c r="J22" s="3">
        <f t="shared" si="2"/>
        <v>5</v>
      </c>
    </row>
    <row r="23" spans="2:10" x14ac:dyDescent="0.3">
      <c r="B23" s="61">
        <v>45080</v>
      </c>
      <c r="C23" s="1" t="s">
        <v>183</v>
      </c>
      <c r="D23" s="1" t="s">
        <v>221</v>
      </c>
      <c r="E23" s="9"/>
      <c r="F23" s="9">
        <v>2</v>
      </c>
      <c r="G23" s="9"/>
      <c r="H23" s="9">
        <v>2</v>
      </c>
      <c r="I23" s="9"/>
      <c r="J23" s="3">
        <f t="shared" si="2"/>
        <v>2</v>
      </c>
    </row>
    <row r="24" spans="2:10" x14ac:dyDescent="0.3">
      <c r="B24" s="61"/>
      <c r="C24" s="1"/>
      <c r="D24" s="1"/>
      <c r="E24" s="9"/>
      <c r="F24" s="9"/>
      <c r="G24" s="9"/>
      <c r="H24" s="9"/>
      <c r="I24" s="9"/>
      <c r="J24" s="3">
        <f t="shared" si="2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2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2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2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2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2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2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2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2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2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2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2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2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2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2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2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45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23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1</v>
      </c>
      <c r="F48" s="9"/>
      <c r="G48" s="9">
        <v>1</v>
      </c>
      <c r="H48" s="9"/>
      <c r="I48" s="9"/>
      <c r="J48" s="3">
        <f t="shared" ref="J48:J51" si="4">+G48+H48+I48</f>
        <v>1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2</v>
      </c>
      <c r="F49" s="9">
        <v>2</v>
      </c>
      <c r="G49" s="9">
        <v>2</v>
      </c>
      <c r="H49" s="9">
        <v>4</v>
      </c>
      <c r="I49" s="9"/>
      <c r="J49" s="3">
        <f t="shared" si="4"/>
        <v>6</v>
      </c>
    </row>
    <row r="50" spans="2:10" x14ac:dyDescent="0.3">
      <c r="B50" s="110">
        <v>45214</v>
      </c>
      <c r="C50" s="1" t="s">
        <v>250</v>
      </c>
      <c r="D50" s="112" t="s">
        <v>246</v>
      </c>
      <c r="E50" s="9"/>
      <c r="F50" s="9">
        <v>2</v>
      </c>
      <c r="G50" s="9"/>
      <c r="H50" s="9">
        <v>4</v>
      </c>
      <c r="I50" s="9"/>
      <c r="J50" s="3">
        <f t="shared" si="4"/>
        <v>4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11</v>
      </c>
    </row>
  </sheetData>
  <mergeCells count="6">
    <mergeCell ref="A43:B43"/>
    <mergeCell ref="E46:F46"/>
    <mergeCell ref="F6:J6"/>
    <mergeCell ref="F45:J45"/>
    <mergeCell ref="E7:F7"/>
    <mergeCell ref="C9:C1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6:J61"/>
  <sheetViews>
    <sheetView topLeftCell="A38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29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1</v>
      </c>
      <c r="F9" s="9">
        <v>1</v>
      </c>
      <c r="G9" s="9">
        <v>1</v>
      </c>
      <c r="H9" s="9">
        <v>2</v>
      </c>
      <c r="I9" s="9"/>
      <c r="J9" s="3">
        <f>+G9+H9+I9</f>
        <v>3</v>
      </c>
    </row>
    <row r="10" spans="1:10" x14ac:dyDescent="0.3">
      <c r="A10" t="s">
        <v>130</v>
      </c>
      <c r="B10" s="109">
        <v>44934</v>
      </c>
      <c r="C10" s="18" t="s">
        <v>186</v>
      </c>
      <c r="D10" s="18" t="s">
        <v>187</v>
      </c>
      <c r="E10" s="9">
        <v>3</v>
      </c>
      <c r="F10" s="9">
        <v>2</v>
      </c>
      <c r="G10" s="9">
        <v>3</v>
      </c>
      <c r="H10" s="1">
        <v>4</v>
      </c>
      <c r="I10" s="9"/>
      <c r="J10" s="3">
        <f t="shared" ref="J10:J39" si="0">+G10+H10+I10</f>
        <v>7</v>
      </c>
    </row>
    <row r="11" spans="1:10" x14ac:dyDescent="0.3">
      <c r="B11" s="61">
        <v>44934</v>
      </c>
      <c r="C11" s="18" t="s">
        <v>186</v>
      </c>
      <c r="D11" s="18" t="s">
        <v>188</v>
      </c>
      <c r="E11" s="9">
        <v>9</v>
      </c>
      <c r="F11" s="9">
        <v>4</v>
      </c>
      <c r="G11" s="9">
        <v>9</v>
      </c>
      <c r="H11" s="9">
        <v>8</v>
      </c>
      <c r="I11" s="9"/>
      <c r="J11" s="3">
        <f t="shared" si="0"/>
        <v>17</v>
      </c>
    </row>
    <row r="12" spans="1:10" x14ac:dyDescent="0.3">
      <c r="B12" s="61">
        <v>44933</v>
      </c>
      <c r="C12" s="1" t="s">
        <v>190</v>
      </c>
      <c r="D12" s="1" t="s">
        <v>189</v>
      </c>
      <c r="E12" s="9">
        <v>1</v>
      </c>
      <c r="F12" s="9">
        <v>1</v>
      </c>
      <c r="G12" s="9">
        <v>1</v>
      </c>
      <c r="H12" s="9">
        <v>2</v>
      </c>
      <c r="I12" s="9">
        <v>3</v>
      </c>
      <c r="J12" s="3">
        <f t="shared" si="0"/>
        <v>6</v>
      </c>
    </row>
    <row r="13" spans="1:10" x14ac:dyDescent="0.3">
      <c r="B13" s="61">
        <v>44947</v>
      </c>
      <c r="C13" s="1" t="s">
        <v>192</v>
      </c>
      <c r="D13" s="1" t="s">
        <v>193</v>
      </c>
      <c r="E13" s="9">
        <v>1</v>
      </c>
      <c r="F13" s="9">
        <v>1</v>
      </c>
      <c r="G13" s="9">
        <v>1</v>
      </c>
      <c r="H13" s="9">
        <v>2</v>
      </c>
      <c r="I13" s="9"/>
      <c r="J13" s="3">
        <f t="shared" ref="J13:J27" si="1">+G13+H13+I13</f>
        <v>3</v>
      </c>
    </row>
    <row r="14" spans="1:10" x14ac:dyDescent="0.3">
      <c r="B14" s="61">
        <v>44947</v>
      </c>
      <c r="C14" s="1" t="s">
        <v>194</v>
      </c>
      <c r="D14" s="1" t="s">
        <v>193</v>
      </c>
      <c r="E14" s="9">
        <v>2</v>
      </c>
      <c r="F14" s="9"/>
      <c r="G14" s="9">
        <v>2</v>
      </c>
      <c r="H14" s="9"/>
      <c r="I14" s="9"/>
      <c r="J14" s="3">
        <f t="shared" si="1"/>
        <v>2</v>
      </c>
    </row>
    <row r="15" spans="1:10" x14ac:dyDescent="0.3">
      <c r="B15" s="125">
        <v>44947</v>
      </c>
      <c r="C15" s="86" t="s">
        <v>195</v>
      </c>
      <c r="D15" s="86" t="s">
        <v>193</v>
      </c>
      <c r="E15" s="9">
        <v>4</v>
      </c>
      <c r="F15" s="9"/>
      <c r="G15" s="9">
        <v>4</v>
      </c>
      <c r="H15" s="9"/>
      <c r="I15" s="9"/>
      <c r="J15" s="3">
        <f t="shared" ref="J15:J22" si="2">+G15+H15+I15</f>
        <v>4</v>
      </c>
    </row>
    <row r="16" spans="1:10" x14ac:dyDescent="0.3">
      <c r="B16" s="61">
        <v>44954</v>
      </c>
      <c r="C16" s="1" t="s">
        <v>196</v>
      </c>
      <c r="D16" s="1" t="s">
        <v>197</v>
      </c>
      <c r="E16" s="9">
        <v>1</v>
      </c>
      <c r="F16" s="9"/>
      <c r="G16" s="9">
        <v>1</v>
      </c>
      <c r="H16" s="9"/>
      <c r="I16" s="9"/>
      <c r="J16" s="3">
        <f t="shared" si="2"/>
        <v>1</v>
      </c>
    </row>
    <row r="17" spans="2:10" x14ac:dyDescent="0.3">
      <c r="B17" s="61">
        <v>44955</v>
      </c>
      <c r="C17" s="49" t="s">
        <v>198</v>
      </c>
      <c r="D17" s="1" t="s">
        <v>197</v>
      </c>
      <c r="E17" s="9">
        <v>1</v>
      </c>
      <c r="F17" s="9">
        <v>1</v>
      </c>
      <c r="G17" s="9">
        <v>1</v>
      </c>
      <c r="H17" s="9">
        <v>2</v>
      </c>
      <c r="I17" s="9"/>
      <c r="J17" s="3">
        <f t="shared" si="2"/>
        <v>3</v>
      </c>
    </row>
    <row r="18" spans="2:10" x14ac:dyDescent="0.3">
      <c r="B18" s="61">
        <v>44955</v>
      </c>
      <c r="C18" s="48" t="s">
        <v>199</v>
      </c>
      <c r="D18" s="1" t="s">
        <v>197</v>
      </c>
      <c r="E18" s="9"/>
      <c r="F18" s="9">
        <v>1</v>
      </c>
      <c r="G18" s="9"/>
      <c r="H18" s="9">
        <v>2</v>
      </c>
      <c r="I18" s="9"/>
      <c r="J18" s="3">
        <f t="shared" si="2"/>
        <v>2</v>
      </c>
    </row>
    <row r="19" spans="2:10" x14ac:dyDescent="0.3">
      <c r="B19" s="61">
        <v>45004</v>
      </c>
      <c r="C19" s="1" t="s">
        <v>214</v>
      </c>
      <c r="D19" s="1" t="s">
        <v>215</v>
      </c>
      <c r="E19" s="9">
        <v>8</v>
      </c>
      <c r="F19" s="9">
        <v>3</v>
      </c>
      <c r="G19" s="9">
        <v>8</v>
      </c>
      <c r="H19" s="9">
        <v>6</v>
      </c>
      <c r="I19" s="9"/>
      <c r="J19" s="3">
        <f t="shared" ref="J19:J21" si="3">+G19+H19+I19</f>
        <v>14</v>
      </c>
    </row>
    <row r="20" spans="2:10" x14ac:dyDescent="0.3">
      <c r="B20" s="110">
        <v>45004</v>
      </c>
      <c r="C20" s="1" t="s">
        <v>216</v>
      </c>
      <c r="D20" s="1" t="s">
        <v>215</v>
      </c>
      <c r="E20" s="9">
        <v>1</v>
      </c>
      <c r="F20" s="9">
        <v>1</v>
      </c>
      <c r="G20" s="9">
        <v>1</v>
      </c>
      <c r="H20" s="9">
        <v>2</v>
      </c>
      <c r="I20" s="9"/>
      <c r="J20" s="3">
        <f t="shared" si="3"/>
        <v>3</v>
      </c>
    </row>
    <row r="21" spans="2:10" x14ac:dyDescent="0.3">
      <c r="B21" s="61">
        <v>45031</v>
      </c>
      <c r="C21" s="1" t="s">
        <v>217</v>
      </c>
      <c r="D21" s="1" t="s">
        <v>218</v>
      </c>
      <c r="E21" s="9">
        <v>6</v>
      </c>
      <c r="F21" s="9">
        <v>2</v>
      </c>
      <c r="G21" s="9">
        <v>6</v>
      </c>
      <c r="H21" s="9">
        <v>4</v>
      </c>
      <c r="I21" s="9"/>
      <c r="J21" s="3">
        <f t="shared" si="3"/>
        <v>10</v>
      </c>
    </row>
    <row r="22" spans="2:10" x14ac:dyDescent="0.3">
      <c r="B22" s="140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27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27"/>
      <c r="C24" s="1"/>
      <c r="D24" s="1"/>
      <c r="E24" s="9"/>
      <c r="F24" s="1"/>
      <c r="G24" s="9"/>
      <c r="H24" s="1"/>
      <c r="I24" s="9"/>
      <c r="J24" s="3">
        <f t="shared" si="1"/>
        <v>0</v>
      </c>
    </row>
    <row r="25" spans="2:10" x14ac:dyDescent="0.3">
      <c r="B25" s="140"/>
      <c r="C25" s="1"/>
      <c r="D25" s="1"/>
      <c r="E25" s="9"/>
      <c r="F25" s="1"/>
      <c r="G25" s="9"/>
      <c r="H25" s="1"/>
      <c r="I25" s="9"/>
      <c r="J25" s="3">
        <f t="shared" si="1"/>
        <v>0</v>
      </c>
    </row>
    <row r="26" spans="2:10" x14ac:dyDescent="0.3">
      <c r="B26" s="140"/>
      <c r="C26" s="1"/>
      <c r="D26" s="1"/>
      <c r="E26" s="9"/>
      <c r="F26" s="1"/>
      <c r="G26" s="9"/>
      <c r="H26" s="1"/>
      <c r="I26" s="9"/>
      <c r="J26" s="3">
        <f t="shared" si="1"/>
        <v>0</v>
      </c>
    </row>
    <row r="27" spans="2:10" x14ac:dyDescent="0.3">
      <c r="B27" s="140"/>
      <c r="C27" s="1"/>
      <c r="D27" s="1"/>
      <c r="E27" s="9"/>
      <c r="F27" s="1"/>
      <c r="G27" s="9"/>
      <c r="H27" s="1"/>
      <c r="I27" s="9"/>
      <c r="J27" s="3">
        <f t="shared" si="1"/>
        <v>0</v>
      </c>
    </row>
    <row r="28" spans="2:10" x14ac:dyDescent="0.3">
      <c r="B28" s="140"/>
      <c r="C28" s="1"/>
      <c r="D28" s="1"/>
      <c r="E28" s="9"/>
      <c r="F28" s="1"/>
      <c r="G28" s="9"/>
      <c r="H28" s="1"/>
      <c r="I28" s="9"/>
      <c r="J28" s="3">
        <f t="shared" si="0"/>
        <v>0</v>
      </c>
    </row>
    <row r="29" spans="2:10" x14ac:dyDescent="0.3">
      <c r="B29" s="140"/>
      <c r="C29" s="1"/>
      <c r="D29" s="1"/>
      <c r="E29" s="9"/>
      <c r="F29" s="1"/>
      <c r="G29" s="9"/>
      <c r="H29" s="1"/>
      <c r="I29" s="9"/>
      <c r="J29" s="3">
        <f t="shared" si="0"/>
        <v>0</v>
      </c>
    </row>
    <row r="30" spans="2:10" x14ac:dyDescent="0.3">
      <c r="B30" s="140"/>
      <c r="C30" s="1"/>
      <c r="D30" s="1"/>
      <c r="E30" s="9"/>
      <c r="F30" s="1"/>
      <c r="G30" s="9"/>
      <c r="H30" s="1"/>
      <c r="I30" s="9"/>
      <c r="J30" s="3">
        <f t="shared" si="0"/>
        <v>0</v>
      </c>
    </row>
    <row r="31" spans="2:10" x14ac:dyDescent="0.3">
      <c r="B31" s="140"/>
      <c r="C31" s="1"/>
      <c r="D31" s="1"/>
      <c r="E31" s="9"/>
      <c r="F31" s="1"/>
      <c r="G31" s="9"/>
      <c r="H31" s="1"/>
      <c r="I31" s="9"/>
      <c r="J31" s="3">
        <f t="shared" si="0"/>
        <v>0</v>
      </c>
    </row>
    <row r="32" spans="2:10" x14ac:dyDescent="0.3">
      <c r="B32" s="140"/>
      <c r="C32" s="1"/>
      <c r="D32" s="1"/>
      <c r="E32" s="9"/>
      <c r="F32" s="1"/>
      <c r="G32" s="9"/>
      <c r="H32" s="1"/>
      <c r="I32" s="9"/>
      <c r="J32" s="3">
        <f t="shared" si="0"/>
        <v>0</v>
      </c>
    </row>
    <row r="33" spans="1:10" x14ac:dyDescent="0.3">
      <c r="B33" s="140"/>
      <c r="C33" s="1"/>
      <c r="D33" s="1"/>
      <c r="E33" s="9"/>
      <c r="F33" s="1"/>
      <c r="G33" s="9"/>
      <c r="H33" s="1"/>
      <c r="I33" s="9"/>
      <c r="J33" s="3">
        <f t="shared" si="0"/>
        <v>0</v>
      </c>
    </row>
    <row r="34" spans="1:10" x14ac:dyDescent="0.3">
      <c r="B34" s="140"/>
      <c r="C34" s="1"/>
      <c r="D34" s="1"/>
      <c r="E34" s="9"/>
      <c r="F34" s="1"/>
      <c r="G34" s="9"/>
      <c r="H34" s="1"/>
      <c r="I34" s="9"/>
      <c r="J34" s="3">
        <f t="shared" si="0"/>
        <v>0</v>
      </c>
    </row>
    <row r="35" spans="1:10" x14ac:dyDescent="0.3">
      <c r="B35" s="127"/>
      <c r="C35" s="1"/>
      <c r="D35" s="1"/>
      <c r="E35" s="9"/>
      <c r="F35" s="1"/>
      <c r="G35" s="9"/>
      <c r="H35" s="1"/>
      <c r="I35" s="9"/>
      <c r="J35" s="3">
        <f t="shared" si="0"/>
        <v>0</v>
      </c>
    </row>
    <row r="36" spans="1:10" x14ac:dyDescent="0.3">
      <c r="B36" s="140"/>
      <c r="C36" s="1"/>
      <c r="D36" s="1"/>
      <c r="E36" s="9"/>
      <c r="F36" s="1"/>
      <c r="G36" s="9"/>
      <c r="H36" s="1"/>
      <c r="I36" s="9"/>
      <c r="J36" s="3">
        <f t="shared" si="0"/>
        <v>0</v>
      </c>
    </row>
    <row r="37" spans="1:10" x14ac:dyDescent="0.3">
      <c r="B37" s="140"/>
      <c r="C37" s="1"/>
      <c r="D37" s="1"/>
      <c r="E37" s="9"/>
      <c r="F37" s="1"/>
      <c r="G37" s="9"/>
      <c r="H37" s="1"/>
      <c r="I37" s="9"/>
      <c r="J37" s="3">
        <f t="shared" si="0"/>
        <v>0</v>
      </c>
    </row>
    <row r="38" spans="1:10" x14ac:dyDescent="0.3">
      <c r="B38" s="140"/>
      <c r="C38" s="1"/>
      <c r="D38" s="1"/>
      <c r="E38" s="9"/>
      <c r="F38" s="1"/>
      <c r="G38" s="9"/>
      <c r="H38" s="1"/>
      <c r="I38" s="9"/>
      <c r="J38" s="3">
        <f t="shared" si="0"/>
        <v>0</v>
      </c>
    </row>
    <row r="39" spans="1:10" x14ac:dyDescent="0.3">
      <c r="B39" s="140"/>
      <c r="C39" s="1"/>
      <c r="D39" s="1"/>
      <c r="E39" s="9"/>
      <c r="F39" s="1"/>
      <c r="G39" s="9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75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29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40"/>
      <c r="C48" s="1"/>
      <c r="D48" s="1"/>
      <c r="E48" s="9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127"/>
      <c r="C49" s="1"/>
      <c r="D49" s="1"/>
      <c r="E49" s="9"/>
      <c r="F49" s="1"/>
      <c r="G49" s="9"/>
      <c r="H49" s="1"/>
      <c r="I49" s="9"/>
      <c r="J49" s="3">
        <f t="shared" si="4"/>
        <v>0</v>
      </c>
    </row>
    <row r="50" spans="2:10" x14ac:dyDescent="0.3">
      <c r="B50" s="140"/>
      <c r="C50" s="1"/>
      <c r="D50" s="1"/>
      <c r="E50" s="9"/>
      <c r="F50" s="1"/>
      <c r="G50" s="9"/>
      <c r="H50" s="1"/>
      <c r="I50" s="9"/>
      <c r="J50" s="3">
        <f t="shared" si="4"/>
        <v>0</v>
      </c>
    </row>
    <row r="51" spans="2:10" x14ac:dyDescent="0.3">
      <c r="B51" s="140"/>
      <c r="C51" s="1"/>
      <c r="D51" s="1"/>
      <c r="E51" s="9"/>
      <c r="F51" s="1"/>
      <c r="G51" s="9"/>
      <c r="H51" s="1"/>
      <c r="I51" s="9"/>
      <c r="J51" s="3">
        <f t="shared" si="4"/>
        <v>0</v>
      </c>
    </row>
    <row r="52" spans="2:10" x14ac:dyDescent="0.3">
      <c r="B52" s="140"/>
      <c r="C52" s="1"/>
      <c r="D52" s="1"/>
      <c r="E52" s="9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127"/>
      <c r="C53" s="1"/>
      <c r="D53" s="1"/>
      <c r="E53" s="9"/>
      <c r="F53" s="1"/>
      <c r="G53" s="9"/>
      <c r="H53" s="1"/>
      <c r="I53" s="9"/>
      <c r="J53" s="3">
        <f t="shared" si="5"/>
        <v>0</v>
      </c>
    </row>
    <row r="54" spans="2:10" x14ac:dyDescent="0.3">
      <c r="B54" s="140"/>
      <c r="C54" s="1"/>
      <c r="D54" s="1"/>
      <c r="E54" s="9"/>
      <c r="F54" s="1"/>
      <c r="G54" s="9"/>
      <c r="H54" s="1"/>
      <c r="I54" s="9"/>
      <c r="J54" s="3">
        <f t="shared" si="5"/>
        <v>0</v>
      </c>
    </row>
    <row r="55" spans="2:10" x14ac:dyDescent="0.3">
      <c r="B55" s="140"/>
      <c r="C55" s="1"/>
      <c r="D55" s="1"/>
      <c r="E55" s="9"/>
      <c r="F55" s="1"/>
      <c r="G55" s="9"/>
      <c r="H55" s="1"/>
      <c r="I55" s="9"/>
      <c r="J55" s="3">
        <f t="shared" si="5"/>
        <v>0</v>
      </c>
    </row>
    <row r="56" spans="2:10" x14ac:dyDescent="0.3">
      <c r="B56" s="140"/>
      <c r="C56" s="1"/>
      <c r="D56" s="1"/>
      <c r="E56" s="9"/>
      <c r="F56" s="1"/>
      <c r="G56" s="9"/>
      <c r="H56" s="1"/>
      <c r="I56" s="9"/>
      <c r="J56" s="3">
        <f t="shared" si="5"/>
        <v>0</v>
      </c>
    </row>
    <row r="57" spans="2:10" x14ac:dyDescent="0.3">
      <c r="B57" s="127"/>
      <c r="C57" s="1"/>
      <c r="D57" s="1"/>
      <c r="E57" s="9"/>
      <c r="F57" s="1"/>
      <c r="G57" s="9"/>
      <c r="H57" s="1"/>
      <c r="I57" s="9"/>
      <c r="J57" s="3">
        <f t="shared" si="5"/>
        <v>0</v>
      </c>
    </row>
    <row r="58" spans="2:10" x14ac:dyDescent="0.3">
      <c r="B58" s="140"/>
      <c r="C58" s="1"/>
      <c r="D58" s="1"/>
      <c r="E58" s="9"/>
      <c r="F58" s="1"/>
      <c r="G58" s="9"/>
      <c r="H58" s="1"/>
      <c r="I58" s="9"/>
      <c r="J58" s="3">
        <f t="shared" si="5"/>
        <v>0</v>
      </c>
    </row>
    <row r="59" spans="2:10" x14ac:dyDescent="0.3">
      <c r="B59" s="127"/>
      <c r="C59" s="1"/>
      <c r="D59" s="1"/>
      <c r="E59" s="9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6:J61"/>
  <sheetViews>
    <sheetView topLeftCell="A37" workbookViewId="0">
      <selection activeCell="A44" sqref="A44:B44"/>
    </sheetView>
  </sheetViews>
  <sheetFormatPr baseColWidth="10" defaultRowHeight="14.4" x14ac:dyDescent="0.3"/>
  <cols>
    <col min="1" max="1" width="26.6640625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100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44849</v>
      </c>
      <c r="C9" s="1" t="s">
        <v>173</v>
      </c>
      <c r="D9" s="1" t="s">
        <v>174</v>
      </c>
      <c r="E9" s="9">
        <v>14</v>
      </c>
      <c r="F9" s="9">
        <v>2</v>
      </c>
      <c r="G9" s="9">
        <v>14</v>
      </c>
      <c r="H9" s="9">
        <v>4</v>
      </c>
      <c r="I9" s="9"/>
      <c r="J9" s="3">
        <f>+G9+H9+I9</f>
        <v>18</v>
      </c>
    </row>
    <row r="10" spans="1:10" x14ac:dyDescent="0.3">
      <c r="B10" s="61">
        <v>44955</v>
      </c>
      <c r="C10" s="49" t="s">
        <v>198</v>
      </c>
      <c r="D10" s="1" t="s">
        <v>197</v>
      </c>
      <c r="E10" s="9">
        <v>3</v>
      </c>
      <c r="F10" s="9">
        <v>1</v>
      </c>
      <c r="G10" s="9">
        <v>3</v>
      </c>
      <c r="H10" s="9">
        <v>2</v>
      </c>
      <c r="I10" s="9"/>
      <c r="J10" s="3">
        <f t="shared" ref="J10:J12" si="0">+G10+H10+I10</f>
        <v>5</v>
      </c>
    </row>
    <row r="11" spans="1:10" x14ac:dyDescent="0.3">
      <c r="B11" s="110">
        <v>45004</v>
      </c>
      <c r="C11" s="1" t="s">
        <v>216</v>
      </c>
      <c r="D11" s="1" t="s">
        <v>215</v>
      </c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61">
        <v>45031</v>
      </c>
      <c r="C12" s="1" t="s">
        <v>217</v>
      </c>
      <c r="D12" s="1" t="s">
        <v>218</v>
      </c>
      <c r="E12" s="9">
        <v>6</v>
      </c>
      <c r="F12" s="9">
        <v>1</v>
      </c>
      <c r="G12" s="9">
        <v>6</v>
      </c>
      <c r="H12" s="9">
        <v>2</v>
      </c>
      <c r="I12" s="9"/>
      <c r="J12" s="3">
        <f t="shared" si="0"/>
        <v>8</v>
      </c>
    </row>
    <row r="13" spans="1:10" x14ac:dyDescent="0.3">
      <c r="B13" s="9"/>
      <c r="C13" s="1"/>
      <c r="D13" s="1"/>
      <c r="E13" s="9"/>
      <c r="F13" s="9"/>
      <c r="G13" s="9"/>
      <c r="H13" s="9"/>
      <c r="I13" s="9"/>
      <c r="J13" s="3">
        <f t="shared" ref="J13:J39" si="1">+G13+H13+I13</f>
        <v>0</v>
      </c>
    </row>
    <row r="14" spans="1:10" x14ac:dyDescent="0.3">
      <c r="B14" s="9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9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1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1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32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100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6:J61"/>
  <sheetViews>
    <sheetView topLeftCell="A40" workbookViewId="0">
      <selection activeCell="A44" sqref="A44:B44"/>
    </sheetView>
  </sheetViews>
  <sheetFormatPr baseColWidth="10" defaultRowHeight="14.4" x14ac:dyDescent="0.3"/>
  <cols>
    <col min="1" max="1" width="28.33203125" bestFit="1" customWidth="1"/>
    <col min="2" max="2" width="15.8867187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81</v>
      </c>
      <c r="E8" s="33" t="s">
        <v>66</v>
      </c>
      <c r="F8" s="33" t="s">
        <v>67</v>
      </c>
      <c r="G8" s="33">
        <v>1</v>
      </c>
      <c r="H8" s="33">
        <v>2</v>
      </c>
      <c r="I8" s="35">
        <v>3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15</v>
      </c>
      <c r="F9" s="9">
        <v>5</v>
      </c>
      <c r="G9" s="9">
        <v>15</v>
      </c>
      <c r="H9" s="9">
        <v>10</v>
      </c>
      <c r="I9" s="9"/>
      <c r="J9" s="3">
        <f>+G9+H9+I9</f>
        <v>25</v>
      </c>
    </row>
    <row r="10" spans="1:10" x14ac:dyDescent="0.3">
      <c r="A10" t="s">
        <v>131</v>
      </c>
      <c r="B10" s="61">
        <v>44884</v>
      </c>
      <c r="C10" s="18" t="s">
        <v>177</v>
      </c>
      <c r="D10" s="18" t="s">
        <v>178</v>
      </c>
      <c r="E10" s="9">
        <v>5</v>
      </c>
      <c r="F10" s="9"/>
      <c r="G10" s="9">
        <v>5</v>
      </c>
      <c r="H10" s="9"/>
      <c r="I10" s="9"/>
      <c r="J10" s="3">
        <f t="shared" ref="J10:J39" si="0">+G10+H10+I10</f>
        <v>5</v>
      </c>
    </row>
    <row r="11" spans="1:10" x14ac:dyDescent="0.3">
      <c r="B11" s="61">
        <v>44915</v>
      </c>
      <c r="C11" s="48" t="s">
        <v>181</v>
      </c>
      <c r="D11" s="1" t="s">
        <v>182</v>
      </c>
      <c r="E11" s="9">
        <v>5</v>
      </c>
      <c r="F11" s="9"/>
      <c r="G11" s="9">
        <v>5</v>
      </c>
      <c r="H11" s="9"/>
      <c r="I11" s="9"/>
      <c r="J11" s="3">
        <f t="shared" si="0"/>
        <v>5</v>
      </c>
    </row>
    <row r="12" spans="1:10" x14ac:dyDescent="0.3">
      <c r="B12" s="129">
        <v>44884</v>
      </c>
      <c r="C12" s="198" t="s">
        <v>183</v>
      </c>
      <c r="D12" s="1"/>
      <c r="E12" s="9"/>
      <c r="F12" s="9">
        <v>1</v>
      </c>
      <c r="G12" s="9"/>
      <c r="H12" s="9">
        <v>2</v>
      </c>
      <c r="I12" s="9"/>
      <c r="J12" s="3">
        <f t="shared" si="0"/>
        <v>2</v>
      </c>
    </row>
    <row r="13" spans="1:10" x14ac:dyDescent="0.3">
      <c r="B13" s="129">
        <v>44568</v>
      </c>
      <c r="C13" s="199"/>
      <c r="D13" s="1"/>
      <c r="E13" s="9"/>
      <c r="F13" s="9">
        <v>1</v>
      </c>
      <c r="G13" s="9"/>
      <c r="H13" s="9">
        <v>2</v>
      </c>
      <c r="I13" s="9"/>
      <c r="J13" s="3">
        <f t="shared" ref="J13:J24" si="1">+G13+H13+I13</f>
        <v>2</v>
      </c>
    </row>
    <row r="14" spans="1:10" x14ac:dyDescent="0.3">
      <c r="B14" s="109">
        <v>44934</v>
      </c>
      <c r="C14" s="200"/>
      <c r="D14" s="1"/>
      <c r="E14" s="9"/>
      <c r="F14" s="9">
        <v>1</v>
      </c>
      <c r="G14" s="9"/>
      <c r="H14" s="9">
        <v>2</v>
      </c>
      <c r="I14" s="9"/>
      <c r="J14" s="3">
        <f t="shared" ref="J14:J21" si="2">+G14+H14+I14</f>
        <v>2</v>
      </c>
    </row>
    <row r="15" spans="1:10" x14ac:dyDescent="0.3">
      <c r="B15" s="109">
        <v>44934</v>
      </c>
      <c r="C15" s="18" t="s">
        <v>186</v>
      </c>
      <c r="D15" s="18" t="s">
        <v>187</v>
      </c>
      <c r="E15" s="9">
        <v>8</v>
      </c>
      <c r="F15" s="9">
        <v>5</v>
      </c>
      <c r="G15" s="9">
        <v>8</v>
      </c>
      <c r="H15" s="9">
        <v>10</v>
      </c>
      <c r="I15" s="9"/>
      <c r="J15" s="3">
        <f t="shared" si="2"/>
        <v>18</v>
      </c>
    </row>
    <row r="16" spans="1:10" x14ac:dyDescent="0.3">
      <c r="B16" s="109">
        <v>44934</v>
      </c>
      <c r="C16" s="18" t="s">
        <v>186</v>
      </c>
      <c r="D16" s="18" t="s">
        <v>188</v>
      </c>
      <c r="E16" s="9">
        <v>4</v>
      </c>
      <c r="F16" s="9"/>
      <c r="G16" s="9">
        <v>4</v>
      </c>
      <c r="H16" s="9"/>
      <c r="I16" s="9"/>
      <c r="J16" s="3">
        <f t="shared" si="2"/>
        <v>4</v>
      </c>
    </row>
    <row r="17" spans="2:10" x14ac:dyDescent="0.3">
      <c r="B17" s="109">
        <v>44933</v>
      </c>
      <c r="C17" s="1" t="s">
        <v>190</v>
      </c>
      <c r="D17" s="1" t="s">
        <v>189</v>
      </c>
      <c r="E17" s="9">
        <v>6</v>
      </c>
      <c r="F17" s="9"/>
      <c r="G17" s="9">
        <v>6</v>
      </c>
      <c r="H17" s="9"/>
      <c r="I17" s="9"/>
      <c r="J17" s="3">
        <f t="shared" si="2"/>
        <v>6</v>
      </c>
    </row>
    <row r="18" spans="2:10" x14ac:dyDescent="0.3">
      <c r="B18" s="109">
        <v>44947</v>
      </c>
      <c r="C18" s="1" t="s">
        <v>192</v>
      </c>
      <c r="D18" s="1" t="s">
        <v>193</v>
      </c>
      <c r="E18" s="9">
        <v>3</v>
      </c>
      <c r="F18" s="9"/>
      <c r="G18" s="9">
        <v>3</v>
      </c>
      <c r="H18" s="9"/>
      <c r="I18" s="9"/>
      <c r="J18" s="3">
        <f t="shared" ref="J18:J20" si="3">+G18+H18+I18</f>
        <v>3</v>
      </c>
    </row>
    <row r="19" spans="2:10" x14ac:dyDescent="0.3">
      <c r="B19" s="109">
        <v>44947</v>
      </c>
      <c r="C19" s="1" t="s">
        <v>194</v>
      </c>
      <c r="D19" s="1" t="s">
        <v>193</v>
      </c>
      <c r="E19" s="9">
        <v>1</v>
      </c>
      <c r="F19" s="9"/>
      <c r="G19" s="9">
        <v>1</v>
      </c>
      <c r="H19" s="9"/>
      <c r="I19" s="9"/>
      <c r="J19" s="3">
        <f t="shared" si="3"/>
        <v>1</v>
      </c>
    </row>
    <row r="20" spans="2:10" x14ac:dyDescent="0.3">
      <c r="B20" s="130">
        <v>44947</v>
      </c>
      <c r="C20" s="86" t="s">
        <v>195</v>
      </c>
      <c r="D20" s="86" t="s">
        <v>193</v>
      </c>
      <c r="E20" s="9">
        <v>3</v>
      </c>
      <c r="F20" s="9">
        <v>5</v>
      </c>
      <c r="G20" s="9">
        <v>3</v>
      </c>
      <c r="H20" s="9">
        <v>10</v>
      </c>
      <c r="I20" s="9"/>
      <c r="J20" s="3">
        <f t="shared" si="3"/>
        <v>13</v>
      </c>
    </row>
    <row r="21" spans="2:10" x14ac:dyDescent="0.3">
      <c r="B21" s="109">
        <v>44954</v>
      </c>
      <c r="C21" s="1" t="s">
        <v>196</v>
      </c>
      <c r="D21" s="1" t="s">
        <v>197</v>
      </c>
      <c r="E21" s="9">
        <v>15</v>
      </c>
      <c r="F21" s="9"/>
      <c r="G21" s="9">
        <v>15</v>
      </c>
      <c r="H21" s="9"/>
      <c r="I21" s="9"/>
      <c r="J21" s="3">
        <f t="shared" si="2"/>
        <v>15</v>
      </c>
    </row>
    <row r="22" spans="2:10" x14ac:dyDescent="0.3">
      <c r="B22" s="109">
        <v>44955</v>
      </c>
      <c r="C22" s="49" t="s">
        <v>198</v>
      </c>
      <c r="D22" s="1" t="s">
        <v>197</v>
      </c>
      <c r="E22" s="9">
        <v>12</v>
      </c>
      <c r="F22" s="9">
        <v>8</v>
      </c>
      <c r="G22" s="9">
        <v>12</v>
      </c>
      <c r="H22" s="9">
        <v>16</v>
      </c>
      <c r="I22" s="9">
        <v>9</v>
      </c>
      <c r="J22" s="3">
        <f t="shared" si="1"/>
        <v>37</v>
      </c>
    </row>
    <row r="23" spans="2:10" x14ac:dyDescent="0.3">
      <c r="B23" s="61">
        <v>44955</v>
      </c>
      <c r="C23" s="48" t="s">
        <v>199</v>
      </c>
      <c r="D23" s="1" t="s">
        <v>197</v>
      </c>
      <c r="E23" s="9">
        <v>2</v>
      </c>
      <c r="F23" s="9"/>
      <c r="G23" s="9">
        <v>2</v>
      </c>
      <c r="H23" s="9"/>
      <c r="I23" s="9"/>
      <c r="J23" s="3">
        <f t="shared" si="1"/>
        <v>2</v>
      </c>
    </row>
    <row r="24" spans="2:10" x14ac:dyDescent="0.3">
      <c r="B24" s="110" t="s">
        <v>205</v>
      </c>
      <c r="C24" s="1" t="s">
        <v>211</v>
      </c>
      <c r="D24" s="1" t="s">
        <v>206</v>
      </c>
      <c r="E24" s="9"/>
      <c r="F24" s="9">
        <v>2</v>
      </c>
      <c r="G24" s="9"/>
      <c r="H24" s="9">
        <v>4</v>
      </c>
      <c r="I24" s="9"/>
      <c r="J24" s="3">
        <f t="shared" si="1"/>
        <v>4</v>
      </c>
    </row>
    <row r="25" spans="2:10" x14ac:dyDescent="0.3">
      <c r="B25" s="61">
        <v>45004</v>
      </c>
      <c r="C25" s="1" t="s">
        <v>214</v>
      </c>
      <c r="D25" s="1" t="s">
        <v>215</v>
      </c>
      <c r="E25" s="9">
        <v>4</v>
      </c>
      <c r="F25" s="9">
        <v>3</v>
      </c>
      <c r="G25" s="9">
        <v>4</v>
      </c>
      <c r="H25" s="9">
        <v>6</v>
      </c>
      <c r="I25" s="9"/>
      <c r="J25" s="3">
        <f>+G25+H25+I25</f>
        <v>10</v>
      </c>
    </row>
    <row r="26" spans="2:10" x14ac:dyDescent="0.3">
      <c r="B26" s="110">
        <v>45004</v>
      </c>
      <c r="C26" s="1" t="s">
        <v>216</v>
      </c>
      <c r="D26" s="1" t="s">
        <v>215</v>
      </c>
      <c r="E26" s="9">
        <v>8</v>
      </c>
      <c r="F26" s="9">
        <v>4</v>
      </c>
      <c r="G26" s="9">
        <v>8</v>
      </c>
      <c r="H26" s="9">
        <v>8</v>
      </c>
      <c r="I26" s="9"/>
      <c r="J26" s="3">
        <f>+G26+H26+I26</f>
        <v>16</v>
      </c>
    </row>
    <row r="27" spans="2:10" x14ac:dyDescent="0.3">
      <c r="B27" s="61">
        <v>45031</v>
      </c>
      <c r="C27" s="1" t="s">
        <v>217</v>
      </c>
      <c r="D27" s="1" t="s">
        <v>218</v>
      </c>
      <c r="E27" s="9">
        <v>5</v>
      </c>
      <c r="F27" s="9">
        <v>3</v>
      </c>
      <c r="G27" s="9">
        <v>5</v>
      </c>
      <c r="H27" s="9">
        <v>6</v>
      </c>
      <c r="I27" s="9"/>
      <c r="J27" s="3">
        <f t="shared" si="0"/>
        <v>11</v>
      </c>
    </row>
    <row r="28" spans="2:10" x14ac:dyDescent="0.3">
      <c r="B28" s="110">
        <v>45031</v>
      </c>
      <c r="C28" s="60" t="s">
        <v>219</v>
      </c>
      <c r="D28" s="60" t="s">
        <v>218</v>
      </c>
      <c r="E28" s="9">
        <v>10</v>
      </c>
      <c r="F28" s="9"/>
      <c r="G28" s="9">
        <v>10</v>
      </c>
      <c r="H28" s="9"/>
      <c r="I28" s="9">
        <v>3</v>
      </c>
      <c r="J28" s="3">
        <f t="shared" si="0"/>
        <v>13</v>
      </c>
    </row>
    <row r="29" spans="2:10" x14ac:dyDescent="0.3">
      <c r="B29" s="61">
        <v>45032</v>
      </c>
      <c r="C29" s="1" t="s">
        <v>220</v>
      </c>
      <c r="D29" s="1" t="s">
        <v>218</v>
      </c>
      <c r="E29" s="9">
        <v>3</v>
      </c>
      <c r="F29" s="9"/>
      <c r="G29" s="9">
        <v>3</v>
      </c>
      <c r="H29" s="9"/>
      <c r="I29" s="9"/>
      <c r="J29" s="3">
        <f t="shared" si="0"/>
        <v>3</v>
      </c>
    </row>
    <row r="30" spans="2:10" x14ac:dyDescent="0.3">
      <c r="B30" s="110">
        <v>45080</v>
      </c>
      <c r="C30" s="1" t="s">
        <v>224</v>
      </c>
      <c r="D30" s="1" t="s">
        <v>225</v>
      </c>
      <c r="E30" s="9">
        <v>5</v>
      </c>
      <c r="F30" s="9">
        <v>6</v>
      </c>
      <c r="G30" s="9">
        <v>5</v>
      </c>
      <c r="H30" s="9">
        <v>12</v>
      </c>
      <c r="I30" s="9"/>
      <c r="J30" s="3">
        <f t="shared" si="0"/>
        <v>17</v>
      </c>
    </row>
    <row r="31" spans="2:10" x14ac:dyDescent="0.3">
      <c r="B31" s="127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27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127"/>
      <c r="C35" s="26"/>
      <c r="D35" s="26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27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ref="J38" si="4">+G38+H38+I38</f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214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81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33">
        <v>3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5</v>
      </c>
      <c r="F48" s="9">
        <v>7</v>
      </c>
      <c r="G48" s="9">
        <v>5</v>
      </c>
      <c r="H48" s="9">
        <v>14</v>
      </c>
      <c r="I48" s="9">
        <v>6</v>
      </c>
      <c r="J48" s="3">
        <f t="shared" ref="J48:J51" si="5">+G48+H48+I48</f>
        <v>25</v>
      </c>
    </row>
    <row r="49" spans="2:10" x14ac:dyDescent="0.3">
      <c r="B49" s="63">
        <v>45213</v>
      </c>
      <c r="C49" s="1" t="s">
        <v>248</v>
      </c>
      <c r="D49" s="112" t="s">
        <v>246</v>
      </c>
      <c r="E49" s="9">
        <v>5</v>
      </c>
      <c r="F49" s="9"/>
      <c r="G49" s="9">
        <v>5</v>
      </c>
      <c r="H49" s="9"/>
      <c r="I49" s="9"/>
      <c r="J49" s="3">
        <f t="shared" si="5"/>
        <v>5</v>
      </c>
    </row>
    <row r="50" spans="2:10" x14ac:dyDescent="0.3">
      <c r="B50" s="127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127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127"/>
      <c r="C53" s="26"/>
      <c r="D53" s="26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127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127"/>
      <c r="C57" s="26"/>
      <c r="D57" s="26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127"/>
      <c r="C59" s="26"/>
      <c r="D59" s="26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30</v>
      </c>
    </row>
  </sheetData>
  <mergeCells count="6">
    <mergeCell ref="A44:B44"/>
    <mergeCell ref="E46:F46"/>
    <mergeCell ref="F6:J6"/>
    <mergeCell ref="F45:J45"/>
    <mergeCell ref="E7:F7"/>
    <mergeCell ref="C12:C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J61"/>
  <sheetViews>
    <sheetView topLeftCell="A30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21.44140625" style="4" customWidth="1"/>
    <col min="3" max="3" width="34.6640625" bestFit="1" customWidth="1"/>
    <col min="4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15.6" x14ac:dyDescent="0.3">
      <c r="A7" s="159" t="s">
        <v>171</v>
      </c>
      <c r="B7" s="111" t="s">
        <v>0</v>
      </c>
      <c r="C7" s="67" t="s">
        <v>118</v>
      </c>
      <c r="D7" s="112"/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3" t="s">
        <v>94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4">
        <v>5</v>
      </c>
      <c r="F9" s="9">
        <v>3</v>
      </c>
      <c r="G9" s="9">
        <v>5</v>
      </c>
      <c r="H9" s="9">
        <v>6</v>
      </c>
      <c r="I9" s="9"/>
      <c r="J9" s="3">
        <f t="shared" ref="J9:J14" si="0">+G9+H9+I9</f>
        <v>11</v>
      </c>
    </row>
    <row r="10" spans="1:10" x14ac:dyDescent="0.3">
      <c r="B10" s="61">
        <v>44933</v>
      </c>
      <c r="C10" s="1" t="s">
        <v>190</v>
      </c>
      <c r="D10" s="1" t="s">
        <v>189</v>
      </c>
      <c r="E10" s="9">
        <v>2</v>
      </c>
      <c r="F10" s="9">
        <v>2</v>
      </c>
      <c r="G10" s="9">
        <v>2</v>
      </c>
      <c r="H10" s="9">
        <v>4</v>
      </c>
      <c r="I10" s="9"/>
      <c r="J10" s="3">
        <f t="shared" si="0"/>
        <v>6</v>
      </c>
    </row>
    <row r="11" spans="1:10" x14ac:dyDescent="0.3">
      <c r="B11" s="61">
        <v>44947</v>
      </c>
      <c r="C11" s="1" t="s">
        <v>192</v>
      </c>
      <c r="D11" s="1" t="s">
        <v>193</v>
      </c>
      <c r="E11" s="9">
        <v>1</v>
      </c>
      <c r="F11" s="9">
        <v>1</v>
      </c>
      <c r="G11" s="9">
        <v>1</v>
      </c>
      <c r="H11" s="9">
        <v>2</v>
      </c>
      <c r="I11" s="9"/>
      <c r="J11" s="3">
        <f t="shared" si="0"/>
        <v>3</v>
      </c>
    </row>
    <row r="12" spans="1:10" x14ac:dyDescent="0.3">
      <c r="B12" s="61">
        <v>44947</v>
      </c>
      <c r="C12" s="1" t="s">
        <v>195</v>
      </c>
      <c r="D12" s="1" t="s">
        <v>193</v>
      </c>
      <c r="E12" s="9">
        <v>2</v>
      </c>
      <c r="F12" s="9"/>
      <c r="G12" s="9">
        <v>2</v>
      </c>
      <c r="H12" s="9"/>
      <c r="I12" s="9"/>
      <c r="J12" s="3">
        <f t="shared" si="0"/>
        <v>2</v>
      </c>
    </row>
    <row r="13" spans="1:10" x14ac:dyDescent="0.3">
      <c r="B13" s="61">
        <v>44954</v>
      </c>
      <c r="C13" s="1" t="s">
        <v>196</v>
      </c>
      <c r="D13" s="1" t="s">
        <v>197</v>
      </c>
      <c r="E13" s="9">
        <v>2</v>
      </c>
      <c r="F13" s="9"/>
      <c r="G13" s="9">
        <v>2</v>
      </c>
      <c r="H13" s="9"/>
      <c r="I13" s="9"/>
      <c r="J13" s="3">
        <f t="shared" si="0"/>
        <v>2</v>
      </c>
    </row>
    <row r="14" spans="1:10" x14ac:dyDescent="0.3">
      <c r="B14" s="61">
        <v>44955</v>
      </c>
      <c r="C14" s="49" t="s">
        <v>198</v>
      </c>
      <c r="D14" s="1" t="s">
        <v>197</v>
      </c>
      <c r="E14" s="9">
        <v>3</v>
      </c>
      <c r="F14" s="9">
        <v>1</v>
      </c>
      <c r="G14" s="9">
        <v>3</v>
      </c>
      <c r="H14" s="9">
        <v>2</v>
      </c>
      <c r="I14" s="9"/>
      <c r="J14" s="3">
        <f t="shared" si="0"/>
        <v>5</v>
      </c>
    </row>
    <row r="15" spans="1:10" x14ac:dyDescent="0.3">
      <c r="B15" s="61">
        <v>44955</v>
      </c>
      <c r="C15" s="48" t="s">
        <v>199</v>
      </c>
      <c r="D15" s="1" t="s">
        <v>197</v>
      </c>
      <c r="E15" s="9"/>
      <c r="F15" s="9">
        <v>2</v>
      </c>
      <c r="G15" s="9"/>
      <c r="H15" s="9">
        <v>2</v>
      </c>
      <c r="I15" s="9"/>
      <c r="J15" s="3">
        <f>+G15+H15+I15</f>
        <v>2</v>
      </c>
    </row>
    <row r="16" spans="1:10" x14ac:dyDescent="0.3">
      <c r="B16" s="61">
        <v>45004</v>
      </c>
      <c r="C16" s="1" t="s">
        <v>214</v>
      </c>
      <c r="D16" s="1" t="s">
        <v>215</v>
      </c>
      <c r="E16" s="9">
        <v>11</v>
      </c>
      <c r="F16" s="9">
        <v>2</v>
      </c>
      <c r="G16" s="9">
        <v>11</v>
      </c>
      <c r="H16" s="95">
        <v>4</v>
      </c>
      <c r="I16" s="9"/>
      <c r="J16" s="3">
        <f>+G16+H16+I16</f>
        <v>15</v>
      </c>
    </row>
    <row r="17" spans="2:10" x14ac:dyDescent="0.3">
      <c r="B17" s="110">
        <v>45004</v>
      </c>
      <c r="C17" s="1" t="s">
        <v>216</v>
      </c>
      <c r="D17" s="1" t="s">
        <v>215</v>
      </c>
      <c r="E17" s="9"/>
      <c r="F17" s="9">
        <v>2</v>
      </c>
      <c r="G17" s="9"/>
      <c r="H17" s="8">
        <v>4</v>
      </c>
      <c r="I17" s="9"/>
      <c r="J17" s="3">
        <f>+G17+H17+I17</f>
        <v>4</v>
      </c>
    </row>
    <row r="18" spans="2:10" x14ac:dyDescent="0.3">
      <c r="B18" s="61">
        <v>45031</v>
      </c>
      <c r="C18" s="1" t="s">
        <v>217</v>
      </c>
      <c r="D18" s="1" t="s">
        <v>218</v>
      </c>
      <c r="E18" s="9">
        <v>11</v>
      </c>
      <c r="F18" s="9">
        <v>4</v>
      </c>
      <c r="G18" s="9">
        <v>11</v>
      </c>
      <c r="H18" s="9">
        <v>8</v>
      </c>
      <c r="I18" s="9"/>
      <c r="J18" s="3">
        <f>+G18+H18+I18</f>
        <v>19</v>
      </c>
    </row>
    <row r="19" spans="2:10" x14ac:dyDescent="0.3">
      <c r="B19" s="61">
        <v>45032</v>
      </c>
      <c r="C19" s="1" t="s">
        <v>220</v>
      </c>
      <c r="D19" s="1" t="s">
        <v>218</v>
      </c>
      <c r="E19" s="9">
        <v>4</v>
      </c>
      <c r="F19" s="9">
        <v>2</v>
      </c>
      <c r="G19" s="9">
        <v>4</v>
      </c>
      <c r="H19" s="9">
        <v>4</v>
      </c>
      <c r="I19" s="9">
        <v>3</v>
      </c>
      <c r="J19" s="3">
        <f t="shared" ref="J19:J21" si="1">+G19+H19+I19</f>
        <v>11</v>
      </c>
    </row>
    <row r="20" spans="2:10" x14ac:dyDescent="0.3">
      <c r="B20" s="61"/>
      <c r="C20" s="1"/>
      <c r="D20" s="1"/>
      <c r="E20" s="9"/>
      <c r="F20" s="9"/>
      <c r="G20" s="9"/>
      <c r="H20" s="9"/>
      <c r="I20" s="9"/>
      <c r="J20" s="3">
        <f t="shared" si="1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1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ref="J22:J38" si="2">+G22+H22+I22</f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2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2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2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2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2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2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2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2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2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2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2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2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2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2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2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2"/>
        <v>0</v>
      </c>
    </row>
    <row r="39" spans="1:10" ht="15" thickBot="1" x14ac:dyDescent="0.35"/>
    <row r="40" spans="1:10" ht="15" thickBot="1" x14ac:dyDescent="0.35">
      <c r="B40" s="12" t="s">
        <v>117</v>
      </c>
      <c r="J40" s="13">
        <f>SUM(J9:J39)</f>
        <v>80</v>
      </c>
    </row>
    <row r="44" spans="1:10" x14ac:dyDescent="0.3">
      <c r="A44" s="194" t="s">
        <v>251</v>
      </c>
      <c r="B44" s="194"/>
    </row>
    <row r="45" spans="1:10" x14ac:dyDescent="0.3">
      <c r="E45" s="153"/>
      <c r="F45" s="191" t="s">
        <v>76</v>
      </c>
      <c r="G45" s="191"/>
      <c r="H45" s="191"/>
      <c r="I45" s="191"/>
      <c r="J45" s="191"/>
    </row>
    <row r="46" spans="1:10" s="145" customFormat="1" ht="15.6" x14ac:dyDescent="0.3">
      <c r="A46" s="161" t="s">
        <v>94</v>
      </c>
      <c r="B46" s="69" t="s">
        <v>0</v>
      </c>
      <c r="C46" s="67" t="s">
        <v>118</v>
      </c>
      <c r="D46" s="67" t="s">
        <v>244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ht="15.6" x14ac:dyDescent="0.3">
      <c r="B48" s="185">
        <v>45213</v>
      </c>
      <c r="C48" s="67" t="s">
        <v>245</v>
      </c>
      <c r="D48" s="112" t="s">
        <v>246</v>
      </c>
      <c r="E48" s="27">
        <v>2</v>
      </c>
      <c r="F48" s="27">
        <v>1</v>
      </c>
      <c r="G48" s="27">
        <v>1</v>
      </c>
      <c r="H48" s="27">
        <v>4</v>
      </c>
      <c r="I48" s="27"/>
      <c r="J48" s="21">
        <f t="shared" ref="J48:J59" si="3">+G48+H48+I48</f>
        <v>5</v>
      </c>
    </row>
    <row r="49" spans="2:10" ht="15.6" x14ac:dyDescent="0.3">
      <c r="B49" s="109"/>
      <c r="C49" s="20"/>
      <c r="D49" s="20"/>
      <c r="E49" s="27"/>
      <c r="F49" s="27"/>
      <c r="G49" s="27"/>
      <c r="H49" s="27"/>
      <c r="I49" s="27"/>
      <c r="J49" s="21">
        <f t="shared" si="3"/>
        <v>0</v>
      </c>
    </row>
    <row r="50" spans="2:10" ht="15.6" x14ac:dyDescent="0.3">
      <c r="B50" s="109"/>
      <c r="C50" s="20"/>
      <c r="D50" s="20"/>
      <c r="E50" s="27"/>
      <c r="F50" s="27"/>
      <c r="G50" s="27"/>
      <c r="H50" s="27"/>
      <c r="I50" s="27"/>
      <c r="J50" s="21">
        <f t="shared" si="3"/>
        <v>0</v>
      </c>
    </row>
    <row r="51" spans="2:10" ht="15.6" x14ac:dyDescent="0.3">
      <c r="B51" s="109"/>
      <c r="C51" s="20"/>
      <c r="D51" s="20"/>
      <c r="E51" s="27"/>
      <c r="F51" s="27"/>
      <c r="G51" s="27"/>
      <c r="H51" s="27"/>
      <c r="I51" s="27"/>
      <c r="J51" s="21">
        <f t="shared" si="3"/>
        <v>0</v>
      </c>
    </row>
    <row r="52" spans="2:10" ht="15.6" x14ac:dyDescent="0.3">
      <c r="B52" s="109"/>
      <c r="C52" s="20"/>
      <c r="D52" s="20"/>
      <c r="E52" s="27"/>
      <c r="F52" s="27"/>
      <c r="G52" s="27"/>
      <c r="H52" s="27"/>
      <c r="I52" s="27"/>
      <c r="J52" s="21">
        <f t="shared" si="3"/>
        <v>0</v>
      </c>
    </row>
    <row r="53" spans="2:10" ht="15.6" x14ac:dyDescent="0.3">
      <c r="B53" s="109"/>
      <c r="C53" s="20"/>
      <c r="D53" s="20"/>
      <c r="E53" s="27"/>
      <c r="F53" s="27"/>
      <c r="G53" s="27"/>
      <c r="H53" s="27"/>
      <c r="I53" s="27"/>
      <c r="J53" s="21">
        <f t="shared" si="3"/>
        <v>0</v>
      </c>
    </row>
    <row r="54" spans="2:10" ht="15.6" x14ac:dyDescent="0.3">
      <c r="B54" s="109"/>
      <c r="C54" s="20"/>
      <c r="D54" s="20"/>
      <c r="E54" s="27"/>
      <c r="F54" s="27"/>
      <c r="G54" s="27"/>
      <c r="H54" s="27"/>
      <c r="I54" s="27"/>
      <c r="J54" s="21">
        <f t="shared" si="3"/>
        <v>0</v>
      </c>
    </row>
    <row r="55" spans="2:10" ht="15.6" x14ac:dyDescent="0.3">
      <c r="B55" s="109"/>
      <c r="C55" s="20"/>
      <c r="D55" s="20"/>
      <c r="E55" s="27"/>
      <c r="F55" s="27"/>
      <c r="G55" s="27"/>
      <c r="H55" s="27"/>
      <c r="I55" s="27"/>
      <c r="J55" s="21">
        <f t="shared" si="3"/>
        <v>0</v>
      </c>
    </row>
    <row r="56" spans="2:10" ht="15.6" x14ac:dyDescent="0.3">
      <c r="B56" s="109"/>
      <c r="C56" s="20"/>
      <c r="D56" s="20"/>
      <c r="E56" s="27"/>
      <c r="F56" s="27"/>
      <c r="G56" s="27"/>
      <c r="H56" s="27"/>
      <c r="I56" s="27"/>
      <c r="J56" s="21">
        <f t="shared" si="3"/>
        <v>0</v>
      </c>
    </row>
    <row r="57" spans="2:10" ht="15.6" x14ac:dyDescent="0.3">
      <c r="B57" s="109"/>
      <c r="C57" s="20"/>
      <c r="D57" s="20"/>
      <c r="E57" s="27"/>
      <c r="F57" s="27"/>
      <c r="G57" s="27"/>
      <c r="H57" s="27"/>
      <c r="I57" s="27"/>
      <c r="J57" s="21">
        <f t="shared" si="3"/>
        <v>0</v>
      </c>
    </row>
    <row r="58" spans="2:10" ht="15.6" x14ac:dyDescent="0.3">
      <c r="B58" s="109"/>
      <c r="C58" s="20"/>
      <c r="D58" s="20"/>
      <c r="E58" s="27"/>
      <c r="F58" s="27"/>
      <c r="G58" s="27"/>
      <c r="H58" s="27"/>
      <c r="I58" s="27"/>
      <c r="J58" s="21">
        <f t="shared" si="3"/>
        <v>0</v>
      </c>
    </row>
    <row r="59" spans="2:10" ht="15.6" x14ac:dyDescent="0.3">
      <c r="B59" s="109"/>
      <c r="C59" s="20"/>
      <c r="D59" s="20"/>
      <c r="E59" s="27"/>
      <c r="F59" s="27"/>
      <c r="G59" s="27"/>
      <c r="H59" s="27"/>
      <c r="I59" s="27"/>
      <c r="J59" s="21">
        <f t="shared" si="3"/>
        <v>0</v>
      </c>
    </row>
    <row r="61" spans="2:10" x14ac:dyDescent="0.3">
      <c r="B61" s="181" t="s">
        <v>238</v>
      </c>
      <c r="J61" s="3">
        <f>SUM(J48:J59)</f>
        <v>5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6:J61"/>
  <sheetViews>
    <sheetView topLeftCell="A37" workbookViewId="0">
      <selection activeCell="A44" sqref="A44:B44"/>
    </sheetView>
  </sheetViews>
  <sheetFormatPr baseColWidth="10" defaultRowHeight="14.4" x14ac:dyDescent="0.3"/>
  <cols>
    <col min="1" max="1" width="26.6640625" customWidth="1"/>
    <col min="2" max="2" width="15.88671875" style="4" customWidth="1"/>
    <col min="3" max="3" width="34.88671875" bestFit="1" customWidth="1"/>
    <col min="4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101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124">
        <v>44884</v>
      </c>
      <c r="C9" s="198" t="s">
        <v>183</v>
      </c>
      <c r="D9" s="1"/>
      <c r="E9" s="9"/>
      <c r="F9" s="9">
        <v>1</v>
      </c>
      <c r="G9" s="9"/>
      <c r="H9" s="9">
        <v>2</v>
      </c>
      <c r="I9" s="9"/>
      <c r="J9" s="3">
        <f>+G9+H9+I9</f>
        <v>2</v>
      </c>
    </row>
    <row r="10" spans="1:10" x14ac:dyDescent="0.3">
      <c r="B10" s="124">
        <v>44885</v>
      </c>
      <c r="C10" s="199"/>
      <c r="D10" s="1"/>
      <c r="E10" s="9"/>
      <c r="F10" s="9">
        <v>1</v>
      </c>
      <c r="G10" s="9"/>
      <c r="H10" s="9">
        <v>2</v>
      </c>
      <c r="I10" s="9"/>
      <c r="J10" s="3">
        <f t="shared" ref="J10:J39" si="0">+G10+H10+I10</f>
        <v>2</v>
      </c>
    </row>
    <row r="11" spans="1:10" x14ac:dyDescent="0.3">
      <c r="B11" s="124">
        <v>44568</v>
      </c>
      <c r="C11" s="199"/>
      <c r="D11" s="1"/>
      <c r="E11" s="9"/>
      <c r="F11" s="9">
        <v>1</v>
      </c>
      <c r="G11" s="9"/>
      <c r="H11" s="9">
        <v>2</v>
      </c>
      <c r="I11" s="9"/>
      <c r="J11" s="3">
        <f t="shared" si="0"/>
        <v>2</v>
      </c>
    </row>
    <row r="12" spans="1:10" x14ac:dyDescent="0.3">
      <c r="B12" s="61">
        <v>44947</v>
      </c>
      <c r="C12" s="1" t="s">
        <v>183</v>
      </c>
      <c r="D12" s="1" t="s">
        <v>191</v>
      </c>
      <c r="E12" s="9"/>
      <c r="F12" s="9">
        <v>1</v>
      </c>
      <c r="G12" s="9"/>
      <c r="H12" s="9">
        <v>2</v>
      </c>
      <c r="I12" s="9"/>
      <c r="J12" s="3">
        <f t="shared" ref="J12:J26" si="1">+G12+H12+I12</f>
        <v>2</v>
      </c>
    </row>
    <row r="13" spans="1:10" x14ac:dyDescent="0.3">
      <c r="B13" s="61">
        <v>44947</v>
      </c>
      <c r="C13" s="1" t="s">
        <v>194</v>
      </c>
      <c r="D13" s="1" t="s">
        <v>193</v>
      </c>
      <c r="E13" s="9">
        <v>2</v>
      </c>
      <c r="F13" s="9"/>
      <c r="G13" s="9">
        <v>2</v>
      </c>
      <c r="H13" s="9"/>
      <c r="I13" s="9"/>
      <c r="J13" s="3">
        <f t="shared" si="1"/>
        <v>2</v>
      </c>
    </row>
    <row r="14" spans="1:10" x14ac:dyDescent="0.3">
      <c r="B14" s="61" t="s">
        <v>204</v>
      </c>
      <c r="C14" s="1" t="s">
        <v>183</v>
      </c>
      <c r="D14" s="93" t="s">
        <v>203</v>
      </c>
      <c r="E14" s="9"/>
      <c r="F14" s="9">
        <v>2</v>
      </c>
      <c r="G14" s="9"/>
      <c r="H14" s="9">
        <v>4</v>
      </c>
      <c r="I14" s="9"/>
      <c r="J14" s="3">
        <f t="shared" ref="J14:J21" si="2">+G14+H14+I14</f>
        <v>4</v>
      </c>
    </row>
    <row r="15" spans="1:10" x14ac:dyDescent="0.3">
      <c r="B15" s="110" t="s">
        <v>205</v>
      </c>
      <c r="C15" s="1" t="s">
        <v>211</v>
      </c>
      <c r="D15" s="1" t="s">
        <v>206</v>
      </c>
      <c r="E15" s="9"/>
      <c r="F15" s="9">
        <v>2</v>
      </c>
      <c r="G15" s="9"/>
      <c r="H15" s="9">
        <v>4</v>
      </c>
      <c r="I15" s="9"/>
      <c r="J15" s="3">
        <f t="shared" si="2"/>
        <v>4</v>
      </c>
    </row>
    <row r="16" spans="1:10" x14ac:dyDescent="0.3">
      <c r="B16" s="61">
        <v>45032</v>
      </c>
      <c r="C16" s="1" t="s">
        <v>220</v>
      </c>
      <c r="D16" s="1" t="s">
        <v>218</v>
      </c>
      <c r="E16" s="9">
        <v>2</v>
      </c>
      <c r="F16" s="9"/>
      <c r="G16" s="9">
        <v>2</v>
      </c>
      <c r="H16" s="9"/>
      <c r="I16" s="9"/>
      <c r="J16" s="3">
        <f t="shared" si="2"/>
        <v>2</v>
      </c>
    </row>
    <row r="17" spans="2:10" x14ac:dyDescent="0.3">
      <c r="B17" s="61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126"/>
      <c r="C18" s="1"/>
      <c r="D18" s="1"/>
      <c r="E18" s="9"/>
      <c r="F18" s="9"/>
      <c r="G18" s="9"/>
      <c r="H18" s="9"/>
      <c r="I18" s="9"/>
      <c r="J18" s="3">
        <f t="shared" ref="J18:J20" si="3">+G18+H18+I18</f>
        <v>0</v>
      </c>
    </row>
    <row r="19" spans="2:10" x14ac:dyDescent="0.3">
      <c r="B19" s="61"/>
      <c r="C19" s="1"/>
      <c r="D19" s="1"/>
      <c r="E19" s="9"/>
      <c r="F19" s="9"/>
      <c r="G19" s="9"/>
      <c r="H19" s="9"/>
      <c r="I19" s="9"/>
      <c r="J19" s="3">
        <f t="shared" si="3"/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2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1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63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9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0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63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9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ref="J38" si="4">+G38+H38+I38</f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20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101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10">
        <v>45213</v>
      </c>
      <c r="C48" s="1" t="s">
        <v>249</v>
      </c>
      <c r="D48" s="112" t="s">
        <v>246</v>
      </c>
      <c r="E48" s="9"/>
      <c r="F48" s="9">
        <v>1</v>
      </c>
      <c r="G48" s="9"/>
      <c r="H48" s="9"/>
      <c r="I48" s="9"/>
      <c r="J48" s="3">
        <f t="shared" ref="J48:J51" si="5">+G48+H48+I48</f>
        <v>0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5"/>
        <v>0</v>
      </c>
    </row>
    <row r="50" spans="2:10" x14ac:dyDescent="0.3">
      <c r="B50" s="63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9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63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9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6">
    <mergeCell ref="A44:B44"/>
    <mergeCell ref="E46:F46"/>
    <mergeCell ref="F6:J6"/>
    <mergeCell ref="F45:J45"/>
    <mergeCell ref="E7:F7"/>
    <mergeCell ref="C9:C1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6:J61"/>
  <sheetViews>
    <sheetView topLeftCell="A35" workbookViewId="0">
      <selection activeCell="A44" sqref="A44:B44"/>
    </sheetView>
  </sheetViews>
  <sheetFormatPr baseColWidth="10" defaultRowHeight="14.4" x14ac:dyDescent="0.3"/>
  <cols>
    <col min="1" max="1" width="30.6640625" bestFit="1" customWidth="1"/>
    <col min="2" max="2" width="15.8867187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F6" s="189" t="s">
        <v>76</v>
      </c>
      <c r="G6" s="189"/>
      <c r="H6" s="189"/>
      <c r="I6" s="189"/>
      <c r="J6" s="189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86</v>
      </c>
      <c r="E8" s="33" t="s">
        <v>66</v>
      </c>
      <c r="F8" s="33" t="s">
        <v>67</v>
      </c>
      <c r="G8" s="33">
        <v>1</v>
      </c>
      <c r="H8" s="33">
        <v>2</v>
      </c>
      <c r="I8" s="38" t="s">
        <v>122</v>
      </c>
      <c r="J8" s="158"/>
    </row>
    <row r="9" spans="1:10" x14ac:dyDescent="0.3">
      <c r="B9" s="124">
        <v>44884</v>
      </c>
      <c r="C9" s="198" t="s">
        <v>183</v>
      </c>
      <c r="D9" s="1"/>
      <c r="E9" s="9">
        <v>1</v>
      </c>
      <c r="F9" s="9">
        <v>2</v>
      </c>
      <c r="G9" s="9">
        <v>1</v>
      </c>
      <c r="H9" s="9">
        <v>4</v>
      </c>
      <c r="I9" s="9"/>
      <c r="J9" s="3">
        <f>+G9+H9+I9</f>
        <v>5</v>
      </c>
    </row>
    <row r="10" spans="1:10" x14ac:dyDescent="0.3">
      <c r="B10" s="124">
        <v>44568</v>
      </c>
      <c r="C10" s="199"/>
      <c r="D10" s="1"/>
      <c r="E10" s="9">
        <v>2</v>
      </c>
      <c r="F10" s="9"/>
      <c r="G10" s="9">
        <v>2</v>
      </c>
      <c r="H10" s="9"/>
      <c r="I10" s="9"/>
      <c r="J10" s="3">
        <f t="shared" ref="J10:J39" si="0">+G10+H10+I10</f>
        <v>2</v>
      </c>
    </row>
    <row r="11" spans="1:10" x14ac:dyDescent="0.3">
      <c r="B11" s="61">
        <v>44933</v>
      </c>
      <c r="C11" s="1" t="s">
        <v>190</v>
      </c>
      <c r="D11" s="1" t="s">
        <v>189</v>
      </c>
      <c r="E11" s="9">
        <v>5</v>
      </c>
      <c r="F11" s="9">
        <v>3</v>
      </c>
      <c r="G11" s="9">
        <v>5</v>
      </c>
      <c r="H11" s="9">
        <v>6</v>
      </c>
      <c r="I11" s="9">
        <v>9</v>
      </c>
      <c r="J11" s="3">
        <f t="shared" ref="J11:J25" si="1">+G11+H11+I11</f>
        <v>20</v>
      </c>
    </row>
    <row r="12" spans="1:10" x14ac:dyDescent="0.3">
      <c r="B12" s="61">
        <v>44947</v>
      </c>
      <c r="C12" s="1" t="s">
        <v>183</v>
      </c>
      <c r="D12" s="1" t="s">
        <v>191</v>
      </c>
      <c r="E12" s="9">
        <v>1</v>
      </c>
      <c r="F12" s="9"/>
      <c r="G12" s="9">
        <v>1</v>
      </c>
      <c r="H12" s="9"/>
      <c r="I12" s="9"/>
      <c r="J12" s="3">
        <f t="shared" si="1"/>
        <v>1</v>
      </c>
    </row>
    <row r="13" spans="1:10" x14ac:dyDescent="0.3">
      <c r="B13" s="125">
        <v>44947</v>
      </c>
      <c r="C13" s="86" t="s">
        <v>195</v>
      </c>
      <c r="D13" s="86" t="s">
        <v>193</v>
      </c>
      <c r="E13" s="9">
        <v>12</v>
      </c>
      <c r="F13" s="9">
        <v>6</v>
      </c>
      <c r="G13" s="9">
        <v>12</v>
      </c>
      <c r="H13" s="9">
        <v>6</v>
      </c>
      <c r="I13" s="9">
        <v>3</v>
      </c>
      <c r="J13" s="3">
        <f t="shared" ref="J13:J20" si="2">+G13+H13+I13</f>
        <v>21</v>
      </c>
    </row>
    <row r="14" spans="1:10" x14ac:dyDescent="0.3">
      <c r="B14" s="61">
        <v>44954</v>
      </c>
      <c r="C14" s="1" t="s">
        <v>196</v>
      </c>
      <c r="D14" s="1" t="s">
        <v>197</v>
      </c>
      <c r="E14" s="9">
        <v>7</v>
      </c>
      <c r="F14" s="9">
        <v>3</v>
      </c>
      <c r="G14" s="9">
        <v>7</v>
      </c>
      <c r="H14" s="9">
        <v>6</v>
      </c>
      <c r="I14" s="9">
        <v>3</v>
      </c>
      <c r="J14" s="3">
        <f t="shared" si="2"/>
        <v>16</v>
      </c>
    </row>
    <row r="15" spans="1:10" x14ac:dyDescent="0.3">
      <c r="B15" s="61">
        <v>44955</v>
      </c>
      <c r="C15" s="48" t="s">
        <v>199</v>
      </c>
      <c r="D15" s="1" t="s">
        <v>197</v>
      </c>
      <c r="E15" s="9">
        <v>4</v>
      </c>
      <c r="F15" s="9">
        <v>2</v>
      </c>
      <c r="G15" s="9">
        <v>4</v>
      </c>
      <c r="H15" s="9">
        <v>4</v>
      </c>
      <c r="I15" s="9">
        <v>3</v>
      </c>
      <c r="J15" s="3">
        <f t="shared" si="2"/>
        <v>11</v>
      </c>
    </row>
    <row r="16" spans="1:10" x14ac:dyDescent="0.3">
      <c r="B16" s="61">
        <v>45032</v>
      </c>
      <c r="C16" s="1" t="s">
        <v>220</v>
      </c>
      <c r="D16" s="1" t="s">
        <v>218</v>
      </c>
      <c r="E16" s="9">
        <v>3</v>
      </c>
      <c r="F16" s="9">
        <v>1</v>
      </c>
      <c r="G16" s="9">
        <v>3</v>
      </c>
      <c r="H16" s="9">
        <v>2</v>
      </c>
      <c r="I16" s="9">
        <v>6</v>
      </c>
      <c r="J16" s="3">
        <f t="shared" si="2"/>
        <v>11</v>
      </c>
    </row>
    <row r="17" spans="2:10" x14ac:dyDescent="0.3">
      <c r="B17" s="110">
        <v>45080</v>
      </c>
      <c r="C17" s="1" t="s">
        <v>224</v>
      </c>
      <c r="D17" s="1" t="s">
        <v>225</v>
      </c>
      <c r="E17" s="9">
        <v>5</v>
      </c>
      <c r="F17" s="9"/>
      <c r="G17" s="9">
        <v>5</v>
      </c>
      <c r="H17" s="9"/>
      <c r="I17" s="9"/>
      <c r="J17" s="3">
        <f t="shared" ref="J17:J19" si="3">+G17+H17+I17</f>
        <v>5</v>
      </c>
    </row>
    <row r="18" spans="2:10" x14ac:dyDescent="0.3">
      <c r="B18" s="61"/>
      <c r="C18" s="1"/>
      <c r="D18" s="1"/>
      <c r="E18" s="9"/>
      <c r="F18" s="9"/>
      <c r="G18" s="9"/>
      <c r="H18" s="9"/>
      <c r="I18" s="9"/>
      <c r="J18" s="3">
        <f t="shared" si="3"/>
        <v>0</v>
      </c>
    </row>
    <row r="19" spans="2:10" x14ac:dyDescent="0.3">
      <c r="B19" s="61"/>
      <c r="C19" s="1"/>
      <c r="D19" s="1"/>
      <c r="E19" s="9"/>
      <c r="F19" s="9"/>
      <c r="G19" s="9"/>
      <c r="H19" s="9"/>
      <c r="I19" s="9"/>
      <c r="J19" s="3">
        <f t="shared" si="3"/>
        <v>0</v>
      </c>
    </row>
    <row r="20" spans="2:10" x14ac:dyDescent="0.3">
      <c r="B20" s="61"/>
      <c r="C20" s="1"/>
      <c r="D20" s="1"/>
      <c r="E20" s="9"/>
      <c r="F20" s="9"/>
      <c r="G20" s="9"/>
      <c r="H20" s="9"/>
      <c r="I20" s="9"/>
      <c r="J20" s="3">
        <f t="shared" si="2"/>
        <v>0</v>
      </c>
    </row>
    <row r="21" spans="2:10" x14ac:dyDescent="0.3">
      <c r="B21" s="61"/>
      <c r="C21" s="1"/>
      <c r="D21" s="1"/>
      <c r="E21" s="9"/>
      <c r="F21" s="9"/>
      <c r="G21" s="9"/>
      <c r="H21" s="9"/>
      <c r="I21" s="9"/>
      <c r="J21" s="3">
        <f t="shared" si="1"/>
        <v>0</v>
      </c>
    </row>
    <row r="22" spans="2:10" x14ac:dyDescent="0.3">
      <c r="B22" s="61"/>
      <c r="C22" s="1"/>
      <c r="D22" s="1"/>
      <c r="E22" s="9"/>
      <c r="F22" s="9"/>
      <c r="G22" s="9"/>
      <c r="H22" s="9"/>
      <c r="I22" s="9"/>
      <c r="J22" s="3">
        <f t="shared" si="1"/>
        <v>0</v>
      </c>
    </row>
    <row r="23" spans="2:10" x14ac:dyDescent="0.3">
      <c r="B23" s="110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10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61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1"/>
      <c r="C26" s="1"/>
      <c r="D26" s="1"/>
      <c r="E26" s="9"/>
      <c r="F26" s="9"/>
      <c r="G26" s="9"/>
      <c r="H26" s="9"/>
      <c r="I26" s="9"/>
      <c r="J26" s="3">
        <f t="shared" si="0"/>
        <v>0</v>
      </c>
    </row>
    <row r="27" spans="2:10" x14ac:dyDescent="0.3">
      <c r="B27" s="61"/>
      <c r="C27" s="18"/>
      <c r="D27" s="18"/>
      <c r="E27" s="9"/>
      <c r="F27" s="9"/>
      <c r="G27" s="9"/>
      <c r="H27" s="9"/>
      <c r="I27" s="9"/>
      <c r="J27" s="3">
        <f t="shared" si="0"/>
        <v>0</v>
      </c>
    </row>
    <row r="28" spans="2:10" x14ac:dyDescent="0.3">
      <c r="B28" s="61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61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26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61"/>
      <c r="C31" s="18"/>
      <c r="D31" s="18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61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61"/>
      <c r="C33" s="1"/>
      <c r="D33" s="1"/>
      <c r="E33" s="9"/>
      <c r="F33" s="9"/>
      <c r="G33" s="9"/>
      <c r="H33" s="9"/>
      <c r="I33" s="1"/>
      <c r="J33" s="3">
        <f t="shared" si="0"/>
        <v>0</v>
      </c>
    </row>
    <row r="34" spans="1:10" x14ac:dyDescent="0.3">
      <c r="B34" s="61"/>
      <c r="C34" s="1"/>
      <c r="D34" s="1"/>
      <c r="E34" s="9"/>
      <c r="F34" s="9"/>
      <c r="G34" s="9"/>
      <c r="H34" s="9"/>
      <c r="I34" s="1"/>
      <c r="J34" s="3">
        <f t="shared" si="0"/>
        <v>0</v>
      </c>
    </row>
    <row r="35" spans="1:10" x14ac:dyDescent="0.3">
      <c r="B35" s="110"/>
      <c r="C35" s="1"/>
      <c r="D35" s="1"/>
      <c r="E35" s="9"/>
      <c r="F35" s="9"/>
      <c r="G35" s="9"/>
      <c r="H35" s="9"/>
      <c r="I35" s="1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1"/>
      <c r="J36" s="3">
        <f t="shared" si="0"/>
        <v>0</v>
      </c>
    </row>
    <row r="37" spans="1:10" x14ac:dyDescent="0.3">
      <c r="B37" s="61"/>
      <c r="C37" s="1"/>
      <c r="D37" s="1"/>
      <c r="E37" s="9"/>
      <c r="F37" s="9"/>
      <c r="G37" s="9"/>
      <c r="H37" s="9"/>
      <c r="I37" s="1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1"/>
      <c r="J38" s="3">
        <f t="shared" si="0"/>
        <v>0</v>
      </c>
    </row>
    <row r="39" spans="1:10" x14ac:dyDescent="0.3">
      <c r="B39" s="63"/>
      <c r="C39" s="1"/>
      <c r="D39" s="1"/>
      <c r="E39" s="9"/>
      <c r="F39" s="9"/>
      <c r="G39" s="9"/>
      <c r="H39" s="9"/>
      <c r="I39" s="1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92</v>
      </c>
    </row>
    <row r="44" spans="1:10" x14ac:dyDescent="0.3">
      <c r="A44" s="194" t="s">
        <v>251</v>
      </c>
      <c r="B44" s="194"/>
    </row>
    <row r="45" spans="1:10" x14ac:dyDescent="0.3">
      <c r="E45" s="156"/>
      <c r="F45" s="201" t="s">
        <v>76</v>
      </c>
      <c r="G45" s="201"/>
      <c r="H45" s="201"/>
      <c r="I45" s="201"/>
      <c r="J45" s="201"/>
    </row>
    <row r="46" spans="1:10" s="145" customFormat="1" ht="28.8" x14ac:dyDescent="0.3">
      <c r="A46" s="162" t="s">
        <v>86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A47" t="s">
        <v>247</v>
      </c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158" t="s">
        <v>122</v>
      </c>
      <c r="J47" s="38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2</v>
      </c>
      <c r="F48" s="9">
        <v>1</v>
      </c>
      <c r="G48" s="9">
        <v>1</v>
      </c>
      <c r="H48" s="9">
        <v>4</v>
      </c>
      <c r="I48" s="1"/>
      <c r="J48" s="3">
        <f t="shared" ref="J48:J51" si="4">+G48+H48+I48</f>
        <v>5</v>
      </c>
    </row>
    <row r="49" spans="2:10" x14ac:dyDescent="0.3">
      <c r="B49" s="63">
        <v>45213</v>
      </c>
      <c r="C49" s="1" t="s">
        <v>248</v>
      </c>
      <c r="D49" s="112" t="s">
        <v>246</v>
      </c>
      <c r="E49" s="9">
        <v>5</v>
      </c>
      <c r="F49" s="9"/>
      <c r="G49" s="9">
        <v>5</v>
      </c>
      <c r="H49" s="9"/>
      <c r="I49" s="1"/>
      <c r="J49" s="3">
        <f t="shared" si="4"/>
        <v>5</v>
      </c>
    </row>
    <row r="50" spans="2:10" x14ac:dyDescent="0.3">
      <c r="B50" s="110">
        <v>45213</v>
      </c>
      <c r="C50" s="1" t="s">
        <v>249</v>
      </c>
      <c r="D50" s="112" t="s">
        <v>246</v>
      </c>
      <c r="E50" s="9">
        <v>2</v>
      </c>
      <c r="F50" s="9"/>
      <c r="G50" s="9">
        <v>2</v>
      </c>
      <c r="H50" s="9"/>
      <c r="I50" s="1"/>
      <c r="J50" s="3">
        <f t="shared" si="4"/>
        <v>2</v>
      </c>
    </row>
    <row r="51" spans="2:10" x14ac:dyDescent="0.3">
      <c r="B51" s="61"/>
      <c r="C51" s="1"/>
      <c r="D51" s="1"/>
      <c r="E51" s="9"/>
      <c r="F51" s="9"/>
      <c r="G51" s="9"/>
      <c r="H51" s="9"/>
      <c r="I51" s="1"/>
      <c r="J51" s="3">
        <f t="shared" si="4"/>
        <v>0</v>
      </c>
    </row>
    <row r="52" spans="2:10" x14ac:dyDescent="0.3">
      <c r="B52" s="61"/>
      <c r="C52" s="1"/>
      <c r="D52" s="1"/>
      <c r="E52" s="9"/>
      <c r="F52" s="9"/>
      <c r="G52" s="9"/>
      <c r="H52" s="9"/>
      <c r="I52" s="1"/>
      <c r="J52" s="3">
        <f t="shared" ref="J52:J59" si="5">+G52+H52+I52</f>
        <v>0</v>
      </c>
    </row>
    <row r="53" spans="2:10" x14ac:dyDescent="0.3">
      <c r="B53" s="110"/>
      <c r="C53" s="1"/>
      <c r="D53" s="1"/>
      <c r="E53" s="9"/>
      <c r="F53" s="9"/>
      <c r="G53" s="9"/>
      <c r="H53" s="9"/>
      <c r="I53" s="1"/>
      <c r="J53" s="3">
        <f t="shared" si="5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1"/>
      <c r="J54" s="3">
        <f t="shared" si="5"/>
        <v>0</v>
      </c>
    </row>
    <row r="55" spans="2:10" x14ac:dyDescent="0.3">
      <c r="B55" s="61"/>
      <c r="C55" s="1"/>
      <c r="D55" s="1"/>
      <c r="E55" s="9"/>
      <c r="F55" s="9"/>
      <c r="G55" s="9"/>
      <c r="H55" s="9"/>
      <c r="I55" s="1"/>
      <c r="J55" s="3">
        <f t="shared" si="5"/>
        <v>0</v>
      </c>
    </row>
    <row r="56" spans="2:10" x14ac:dyDescent="0.3">
      <c r="B56" s="61"/>
      <c r="C56" s="1"/>
      <c r="D56" s="1"/>
      <c r="E56" s="9"/>
      <c r="F56" s="9"/>
      <c r="G56" s="9"/>
      <c r="H56" s="9"/>
      <c r="I56" s="1"/>
      <c r="J56" s="3">
        <f t="shared" si="5"/>
        <v>0</v>
      </c>
    </row>
    <row r="57" spans="2:10" x14ac:dyDescent="0.3">
      <c r="B57" s="110"/>
      <c r="C57" s="1"/>
      <c r="D57" s="1"/>
      <c r="E57" s="9"/>
      <c r="F57" s="9"/>
      <c r="G57" s="9"/>
      <c r="H57" s="9"/>
      <c r="I57" s="1"/>
      <c r="J57" s="3">
        <f t="shared" si="5"/>
        <v>0</v>
      </c>
    </row>
    <row r="58" spans="2:10" x14ac:dyDescent="0.3">
      <c r="B58" s="61"/>
      <c r="C58" s="1"/>
      <c r="D58" s="1"/>
      <c r="E58" s="9"/>
      <c r="F58" s="9"/>
      <c r="G58" s="9"/>
      <c r="H58" s="9"/>
      <c r="I58" s="1"/>
      <c r="J58" s="3">
        <f t="shared" si="5"/>
        <v>0</v>
      </c>
    </row>
    <row r="59" spans="2:10" x14ac:dyDescent="0.3">
      <c r="B59" s="110"/>
      <c r="C59" s="1"/>
      <c r="D59" s="1"/>
      <c r="E59" s="9"/>
      <c r="F59" s="9"/>
      <c r="G59" s="9"/>
      <c r="H59" s="9"/>
      <c r="I59" s="1"/>
      <c r="J59" s="3">
        <f t="shared" si="5"/>
        <v>0</v>
      </c>
    </row>
    <row r="61" spans="2:10" x14ac:dyDescent="0.3">
      <c r="B61" s="182" t="s">
        <v>238</v>
      </c>
      <c r="J61" s="183">
        <f>SUM(J48:J59)</f>
        <v>12</v>
      </c>
    </row>
  </sheetData>
  <mergeCells count="6">
    <mergeCell ref="A44:B44"/>
    <mergeCell ref="E46:F46"/>
    <mergeCell ref="F6:J6"/>
    <mergeCell ref="F45:J45"/>
    <mergeCell ref="E7:F7"/>
    <mergeCell ref="C9:C1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34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5</v>
      </c>
      <c r="F9" s="9">
        <v>6</v>
      </c>
      <c r="G9" s="9">
        <v>5</v>
      </c>
      <c r="H9" s="9">
        <v>12</v>
      </c>
      <c r="I9" s="9"/>
      <c r="J9" s="3">
        <f>+G9+H9+I9</f>
        <v>17</v>
      </c>
    </row>
    <row r="10" spans="1:10" x14ac:dyDescent="0.3">
      <c r="B10" s="61">
        <v>44884</v>
      </c>
      <c r="C10" s="18" t="s">
        <v>177</v>
      </c>
      <c r="D10" s="18" t="s">
        <v>178</v>
      </c>
      <c r="E10" s="9">
        <v>5</v>
      </c>
      <c r="F10" s="9"/>
      <c r="G10" s="9">
        <v>5</v>
      </c>
      <c r="H10" s="9"/>
      <c r="I10" s="9"/>
      <c r="J10" s="3">
        <f t="shared" ref="J10:J39" si="0">+G10+H10+I10</f>
        <v>5</v>
      </c>
    </row>
    <row r="11" spans="1:10" x14ac:dyDescent="0.3">
      <c r="B11" s="61">
        <v>44915</v>
      </c>
      <c r="C11" s="48" t="s">
        <v>181</v>
      </c>
      <c r="D11" s="1" t="s">
        <v>182</v>
      </c>
      <c r="E11" s="9">
        <v>11</v>
      </c>
      <c r="F11" s="9">
        <v>4</v>
      </c>
      <c r="G11" s="9">
        <v>11</v>
      </c>
      <c r="H11" s="9">
        <v>8</v>
      </c>
      <c r="I11" s="9"/>
      <c r="J11" s="3">
        <f t="shared" si="0"/>
        <v>19</v>
      </c>
    </row>
    <row r="12" spans="1:10" x14ac:dyDescent="0.3">
      <c r="B12" s="109">
        <v>44934</v>
      </c>
      <c r="C12" s="18" t="s">
        <v>186</v>
      </c>
      <c r="D12" s="18" t="s">
        <v>187</v>
      </c>
      <c r="E12" s="9">
        <v>3</v>
      </c>
      <c r="F12" s="9"/>
      <c r="G12" s="9">
        <v>3</v>
      </c>
      <c r="H12" s="9"/>
      <c r="I12" s="9"/>
      <c r="J12" s="3">
        <f t="shared" si="0"/>
        <v>3</v>
      </c>
    </row>
    <row r="13" spans="1:10" x14ac:dyDescent="0.3">
      <c r="B13" s="61">
        <v>44934</v>
      </c>
      <c r="C13" s="18" t="s">
        <v>186</v>
      </c>
      <c r="D13" s="18" t="s">
        <v>188</v>
      </c>
      <c r="E13" s="9">
        <v>12</v>
      </c>
      <c r="F13" s="9">
        <v>4</v>
      </c>
      <c r="G13" s="9">
        <v>12</v>
      </c>
      <c r="H13" s="9">
        <v>8</v>
      </c>
      <c r="I13" s="9"/>
      <c r="J13" s="3">
        <f t="shared" ref="J13:J27" si="1">+G13+H13+I13</f>
        <v>20</v>
      </c>
    </row>
    <row r="14" spans="1:10" x14ac:dyDescent="0.3">
      <c r="B14" s="61">
        <v>44933</v>
      </c>
      <c r="C14" s="1" t="s">
        <v>190</v>
      </c>
      <c r="D14" s="1" t="s">
        <v>189</v>
      </c>
      <c r="E14" s="9">
        <v>8</v>
      </c>
      <c r="F14" s="9"/>
      <c r="G14" s="9">
        <v>8</v>
      </c>
      <c r="H14" s="9"/>
      <c r="I14" s="9"/>
      <c r="J14" s="3">
        <f t="shared" si="1"/>
        <v>8</v>
      </c>
    </row>
    <row r="15" spans="1:10" x14ac:dyDescent="0.3">
      <c r="B15" s="61">
        <v>44947</v>
      </c>
      <c r="C15" s="1" t="s">
        <v>183</v>
      </c>
      <c r="D15" s="1" t="s">
        <v>191</v>
      </c>
      <c r="E15" s="9">
        <v>1</v>
      </c>
      <c r="F15" s="9">
        <v>1</v>
      </c>
      <c r="G15" s="9">
        <v>1</v>
      </c>
      <c r="H15" s="9">
        <v>2</v>
      </c>
      <c r="I15" s="9"/>
      <c r="J15" s="3">
        <f t="shared" ref="J15:J22" si="2">+G15+H15+I15</f>
        <v>3</v>
      </c>
    </row>
    <row r="16" spans="1:10" x14ac:dyDescent="0.3">
      <c r="B16" s="61">
        <v>44947</v>
      </c>
      <c r="C16" s="1" t="s">
        <v>192</v>
      </c>
      <c r="D16" s="1" t="s">
        <v>193</v>
      </c>
      <c r="E16" s="9">
        <v>6</v>
      </c>
      <c r="F16" s="9"/>
      <c r="G16" s="9">
        <v>6</v>
      </c>
      <c r="H16" s="9"/>
      <c r="I16" s="9"/>
      <c r="J16" s="3">
        <f t="shared" si="2"/>
        <v>6</v>
      </c>
    </row>
    <row r="17" spans="2:10" x14ac:dyDescent="0.3">
      <c r="B17" s="61">
        <v>44947</v>
      </c>
      <c r="C17" s="1" t="s">
        <v>194</v>
      </c>
      <c r="D17" s="1" t="s">
        <v>193</v>
      </c>
      <c r="E17" s="9">
        <v>2</v>
      </c>
      <c r="F17" s="9"/>
      <c r="G17" s="9">
        <v>2</v>
      </c>
      <c r="H17" s="9"/>
      <c r="I17" s="9"/>
      <c r="J17" s="3">
        <f t="shared" si="2"/>
        <v>2</v>
      </c>
    </row>
    <row r="18" spans="2:10" x14ac:dyDescent="0.3">
      <c r="B18" s="125">
        <v>44947</v>
      </c>
      <c r="C18" s="86" t="s">
        <v>195</v>
      </c>
      <c r="D18" s="86" t="s">
        <v>193</v>
      </c>
      <c r="E18" s="9">
        <v>2</v>
      </c>
      <c r="F18" s="9">
        <v>1</v>
      </c>
      <c r="G18" s="9">
        <v>2</v>
      </c>
      <c r="H18" s="9">
        <v>2</v>
      </c>
      <c r="I18" s="9"/>
      <c r="J18" s="3">
        <f t="shared" si="2"/>
        <v>4</v>
      </c>
    </row>
    <row r="19" spans="2:10" x14ac:dyDescent="0.3">
      <c r="B19" s="61">
        <v>44954</v>
      </c>
      <c r="C19" s="1" t="s">
        <v>196</v>
      </c>
      <c r="D19" s="1" t="s">
        <v>197</v>
      </c>
      <c r="E19" s="9">
        <v>8</v>
      </c>
      <c r="F19" s="9">
        <v>1</v>
      </c>
      <c r="G19" s="9">
        <v>8</v>
      </c>
      <c r="H19" s="9">
        <v>2</v>
      </c>
      <c r="I19" s="9"/>
      <c r="J19" s="3">
        <f t="shared" ref="J19:J21" si="3">+G19+H19+I19</f>
        <v>10</v>
      </c>
    </row>
    <row r="20" spans="2:10" x14ac:dyDescent="0.3">
      <c r="B20" s="61">
        <v>44955</v>
      </c>
      <c r="C20" s="49" t="s">
        <v>198</v>
      </c>
      <c r="D20" s="1" t="s">
        <v>197</v>
      </c>
      <c r="E20" s="9">
        <v>5</v>
      </c>
      <c r="F20" s="9">
        <v>6</v>
      </c>
      <c r="G20" s="9">
        <v>5</v>
      </c>
      <c r="H20" s="9">
        <v>12</v>
      </c>
      <c r="I20" s="9"/>
      <c r="J20" s="3">
        <f t="shared" si="3"/>
        <v>17</v>
      </c>
    </row>
    <row r="21" spans="2:10" x14ac:dyDescent="0.3">
      <c r="B21" s="61">
        <v>44955</v>
      </c>
      <c r="C21" s="48" t="s">
        <v>199</v>
      </c>
      <c r="D21" s="1" t="s">
        <v>197</v>
      </c>
      <c r="E21" s="9">
        <v>7</v>
      </c>
      <c r="F21" s="9"/>
      <c r="G21" s="9">
        <v>7</v>
      </c>
      <c r="H21" s="9"/>
      <c r="I21" s="9"/>
      <c r="J21" s="3">
        <f t="shared" si="3"/>
        <v>7</v>
      </c>
    </row>
    <row r="22" spans="2:10" x14ac:dyDescent="0.3">
      <c r="B22" s="61" t="s">
        <v>204</v>
      </c>
      <c r="C22" s="1" t="s">
        <v>183</v>
      </c>
      <c r="D22" s="93" t="s">
        <v>203</v>
      </c>
      <c r="E22" s="9">
        <v>1</v>
      </c>
      <c r="F22" s="9">
        <v>3</v>
      </c>
      <c r="G22" s="9">
        <v>1</v>
      </c>
      <c r="H22" s="9">
        <v>6</v>
      </c>
      <c r="I22" s="9"/>
      <c r="J22" s="3">
        <f t="shared" si="2"/>
        <v>7</v>
      </c>
    </row>
    <row r="23" spans="2:10" x14ac:dyDescent="0.3">
      <c r="B23" s="110">
        <v>45004</v>
      </c>
      <c r="C23" s="1" t="s">
        <v>211</v>
      </c>
      <c r="D23" s="1" t="s">
        <v>208</v>
      </c>
      <c r="E23" s="9"/>
      <c r="F23" s="9">
        <v>1</v>
      </c>
      <c r="G23" s="9"/>
      <c r="H23" s="9">
        <v>2</v>
      </c>
      <c r="I23" s="9"/>
      <c r="J23" s="3">
        <f t="shared" si="1"/>
        <v>2</v>
      </c>
    </row>
    <row r="24" spans="2:10" x14ac:dyDescent="0.3">
      <c r="B24" s="110">
        <v>45004</v>
      </c>
      <c r="C24" s="1" t="s">
        <v>216</v>
      </c>
      <c r="D24" s="1" t="s">
        <v>215</v>
      </c>
      <c r="E24" s="9">
        <v>4</v>
      </c>
      <c r="F24" s="9">
        <v>5</v>
      </c>
      <c r="G24" s="9">
        <v>4</v>
      </c>
      <c r="H24" s="9">
        <v>10</v>
      </c>
      <c r="I24" s="9"/>
      <c r="J24" s="3">
        <f t="shared" si="1"/>
        <v>14</v>
      </c>
    </row>
    <row r="25" spans="2:10" x14ac:dyDescent="0.3">
      <c r="B25" s="61">
        <v>45031</v>
      </c>
      <c r="C25" s="1" t="s">
        <v>217</v>
      </c>
      <c r="D25" s="1" t="s">
        <v>218</v>
      </c>
      <c r="E25" s="9">
        <v>3</v>
      </c>
      <c r="F25" s="9"/>
      <c r="G25" s="9">
        <v>3</v>
      </c>
      <c r="H25" s="9"/>
      <c r="I25" s="9"/>
      <c r="J25" s="3">
        <f t="shared" si="1"/>
        <v>3</v>
      </c>
    </row>
    <row r="26" spans="2:10" x14ac:dyDescent="0.3">
      <c r="B26" s="110">
        <v>45031</v>
      </c>
      <c r="C26" s="60" t="s">
        <v>219</v>
      </c>
      <c r="D26" s="60" t="s">
        <v>218</v>
      </c>
      <c r="E26" s="9">
        <v>5</v>
      </c>
      <c r="F26" s="9">
        <v>1</v>
      </c>
      <c r="G26" s="9">
        <v>5</v>
      </c>
      <c r="H26" s="9">
        <v>2</v>
      </c>
      <c r="I26" s="9"/>
      <c r="J26" s="3">
        <f t="shared" si="1"/>
        <v>7</v>
      </c>
    </row>
    <row r="27" spans="2:10" x14ac:dyDescent="0.3">
      <c r="B27" s="61">
        <v>45032</v>
      </c>
      <c r="C27" s="1" t="s">
        <v>220</v>
      </c>
      <c r="D27" s="1" t="s">
        <v>218</v>
      </c>
      <c r="E27" s="9">
        <v>3</v>
      </c>
      <c r="F27" s="9">
        <v>2</v>
      </c>
      <c r="G27" s="9">
        <v>3</v>
      </c>
      <c r="H27" s="9">
        <v>4</v>
      </c>
      <c r="I27" s="9"/>
      <c r="J27" s="3">
        <f t="shared" si="1"/>
        <v>7</v>
      </c>
    </row>
    <row r="28" spans="2:10" x14ac:dyDescent="0.3">
      <c r="B28" s="61">
        <v>45080</v>
      </c>
      <c r="C28" s="1" t="s">
        <v>183</v>
      </c>
      <c r="D28" s="1" t="s">
        <v>221</v>
      </c>
      <c r="E28" s="9"/>
      <c r="F28" s="9">
        <v>1</v>
      </c>
      <c r="G28" s="9"/>
      <c r="H28" s="9">
        <v>2</v>
      </c>
      <c r="I28" s="9"/>
      <c r="J28" s="3">
        <f t="shared" si="0"/>
        <v>2</v>
      </c>
    </row>
    <row r="29" spans="2:10" x14ac:dyDescent="0.3">
      <c r="B29" s="61">
        <v>45080</v>
      </c>
      <c r="C29" s="1" t="s">
        <v>222</v>
      </c>
      <c r="D29" s="1" t="s">
        <v>223</v>
      </c>
      <c r="E29" s="9">
        <v>4</v>
      </c>
      <c r="F29" s="9"/>
      <c r="G29" s="9">
        <v>4</v>
      </c>
      <c r="H29" s="9"/>
      <c r="I29" s="9"/>
      <c r="J29" s="3">
        <f t="shared" si="0"/>
        <v>4</v>
      </c>
    </row>
    <row r="30" spans="2:10" x14ac:dyDescent="0.3">
      <c r="B30" s="110">
        <v>45080</v>
      </c>
      <c r="C30" s="1" t="s">
        <v>224</v>
      </c>
      <c r="D30" s="1" t="s">
        <v>225</v>
      </c>
      <c r="E30" s="9">
        <v>5</v>
      </c>
      <c r="F30" s="9">
        <v>3</v>
      </c>
      <c r="G30" s="9">
        <v>5</v>
      </c>
      <c r="H30" s="9">
        <v>3</v>
      </c>
      <c r="I30" s="9"/>
      <c r="J30" s="3">
        <f t="shared" si="0"/>
        <v>8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175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34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3</v>
      </c>
      <c r="F48" s="9">
        <v>4</v>
      </c>
      <c r="G48" s="9">
        <v>3</v>
      </c>
      <c r="H48" s="9">
        <v>8</v>
      </c>
      <c r="I48" s="9"/>
      <c r="J48" s="3">
        <f t="shared" ref="J48:J51" si="4">+G48+H48+I48</f>
        <v>11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3</v>
      </c>
      <c r="F49" s="9">
        <v>3</v>
      </c>
      <c r="G49" s="9">
        <v>3</v>
      </c>
      <c r="H49" s="9">
        <v>6</v>
      </c>
      <c r="I49" s="9"/>
      <c r="J49" s="3">
        <f t="shared" si="4"/>
        <v>9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20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6:J61"/>
  <sheetViews>
    <sheetView topLeftCell="A35" workbookViewId="0">
      <selection activeCell="A43" sqref="A43:B43"/>
    </sheetView>
  </sheetViews>
  <sheetFormatPr baseColWidth="10" defaultRowHeight="14.4" x14ac:dyDescent="0.3"/>
  <cols>
    <col min="1" max="1" width="23.332031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91</v>
      </c>
      <c r="E8" s="33" t="s">
        <v>66</v>
      </c>
      <c r="F8" s="33" t="s">
        <v>67</v>
      </c>
      <c r="G8" s="33">
        <v>1</v>
      </c>
      <c r="H8" s="33">
        <v>2</v>
      </c>
      <c r="I8" s="35">
        <v>3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4</v>
      </c>
      <c r="F9" s="9">
        <v>1</v>
      </c>
      <c r="G9" s="9">
        <v>4</v>
      </c>
      <c r="H9" s="9">
        <v>2</v>
      </c>
      <c r="I9" s="9"/>
      <c r="J9" s="3">
        <f>+G9+H9+I9</f>
        <v>6</v>
      </c>
    </row>
    <row r="10" spans="1:10" x14ac:dyDescent="0.3">
      <c r="B10" s="124">
        <v>44885</v>
      </c>
      <c r="C10" s="199" t="s">
        <v>184</v>
      </c>
      <c r="D10" s="1"/>
      <c r="E10" s="9">
        <v>1</v>
      </c>
      <c r="F10" s="9"/>
      <c r="G10" s="9">
        <v>2</v>
      </c>
      <c r="H10" s="9"/>
      <c r="I10" s="9"/>
      <c r="J10" s="3">
        <f t="shared" ref="J10:J39" si="0">+G10+H10+I10</f>
        <v>2</v>
      </c>
    </row>
    <row r="11" spans="1:10" x14ac:dyDescent="0.3">
      <c r="B11" s="124">
        <v>44568</v>
      </c>
      <c r="C11" s="199"/>
      <c r="D11" s="1"/>
      <c r="E11" s="9">
        <v>1</v>
      </c>
      <c r="F11" s="9"/>
      <c r="G11" s="9">
        <v>2</v>
      </c>
      <c r="H11" s="9"/>
      <c r="I11" s="9"/>
      <c r="J11" s="3">
        <f t="shared" si="0"/>
        <v>2</v>
      </c>
    </row>
    <row r="12" spans="1:10" x14ac:dyDescent="0.3">
      <c r="B12" s="61">
        <v>44934</v>
      </c>
      <c r="C12" s="200"/>
      <c r="D12" s="1"/>
      <c r="E12" s="9">
        <v>1</v>
      </c>
      <c r="F12" s="9">
        <v>1</v>
      </c>
      <c r="G12" s="9">
        <v>1</v>
      </c>
      <c r="H12" s="9">
        <v>2</v>
      </c>
      <c r="I12" s="9"/>
      <c r="J12" s="3">
        <f t="shared" ref="J12:J34" si="1">+G12+H12+I12</f>
        <v>3</v>
      </c>
    </row>
    <row r="13" spans="1:10" x14ac:dyDescent="0.3">
      <c r="B13" s="61">
        <v>44947</v>
      </c>
      <c r="C13" s="1" t="s">
        <v>183</v>
      </c>
      <c r="D13" s="1" t="s">
        <v>191</v>
      </c>
      <c r="E13" s="9">
        <v>1</v>
      </c>
      <c r="F13" s="9"/>
      <c r="G13" s="9">
        <v>1</v>
      </c>
      <c r="H13" s="9"/>
      <c r="I13" s="9"/>
      <c r="J13" s="3">
        <f t="shared" si="1"/>
        <v>1</v>
      </c>
    </row>
    <row r="14" spans="1:10" x14ac:dyDescent="0.3">
      <c r="B14" s="61">
        <v>44947</v>
      </c>
      <c r="C14" s="1" t="s">
        <v>192</v>
      </c>
      <c r="D14" s="1" t="s">
        <v>193</v>
      </c>
      <c r="E14" s="9">
        <v>2</v>
      </c>
      <c r="F14" s="9"/>
      <c r="G14" s="9">
        <v>2</v>
      </c>
      <c r="H14" s="9"/>
      <c r="I14" s="9"/>
      <c r="J14" s="3">
        <f t="shared" ref="J14:J21" si="2">+G14+H14+I14</f>
        <v>2</v>
      </c>
    </row>
    <row r="15" spans="1:10" x14ac:dyDescent="0.3">
      <c r="B15" s="125">
        <v>44947</v>
      </c>
      <c r="C15" s="86" t="s">
        <v>195</v>
      </c>
      <c r="D15" s="86" t="s">
        <v>193</v>
      </c>
      <c r="E15" s="9">
        <v>1</v>
      </c>
      <c r="F15" s="9">
        <v>1</v>
      </c>
      <c r="G15" s="9">
        <v>1</v>
      </c>
      <c r="H15" s="9">
        <v>2</v>
      </c>
      <c r="I15" s="9"/>
      <c r="J15" s="3">
        <f t="shared" si="2"/>
        <v>3</v>
      </c>
    </row>
    <row r="16" spans="1:10" x14ac:dyDescent="0.3">
      <c r="B16" s="61">
        <v>44955</v>
      </c>
      <c r="C16" s="48" t="s">
        <v>199</v>
      </c>
      <c r="D16" s="1" t="s">
        <v>197</v>
      </c>
      <c r="E16" s="9">
        <v>2</v>
      </c>
      <c r="F16" s="9"/>
      <c r="G16" s="9">
        <v>2</v>
      </c>
      <c r="H16" s="9"/>
      <c r="I16" s="9"/>
      <c r="J16" s="3">
        <f t="shared" si="2"/>
        <v>2</v>
      </c>
    </row>
    <row r="17" spans="2:10" x14ac:dyDescent="0.3">
      <c r="B17" s="61">
        <v>44955</v>
      </c>
      <c r="C17" s="1" t="s">
        <v>183</v>
      </c>
      <c r="D17" s="93" t="s">
        <v>203</v>
      </c>
      <c r="E17" s="9">
        <v>1</v>
      </c>
      <c r="F17" s="9"/>
      <c r="G17" s="9">
        <v>1</v>
      </c>
      <c r="H17" s="9"/>
      <c r="I17" s="9"/>
      <c r="J17" s="3">
        <f t="shared" si="2"/>
        <v>1</v>
      </c>
    </row>
    <row r="18" spans="2:10" x14ac:dyDescent="0.3">
      <c r="B18" s="110">
        <v>45004</v>
      </c>
      <c r="C18" s="1" t="s">
        <v>216</v>
      </c>
      <c r="D18" s="1" t="s">
        <v>215</v>
      </c>
      <c r="E18" s="9">
        <v>2</v>
      </c>
      <c r="F18" s="9"/>
      <c r="G18" s="9">
        <v>2</v>
      </c>
      <c r="H18" s="9"/>
      <c r="I18" s="9"/>
      <c r="J18" s="3">
        <f t="shared" ref="J18:J20" si="3">+G18+H18+I18</f>
        <v>2</v>
      </c>
    </row>
    <row r="19" spans="2:10" x14ac:dyDescent="0.3">
      <c r="B19" s="61">
        <v>45032</v>
      </c>
      <c r="C19" s="1" t="s">
        <v>220</v>
      </c>
      <c r="D19" s="1" t="s">
        <v>218</v>
      </c>
      <c r="E19" s="9">
        <v>2</v>
      </c>
      <c r="F19" s="9"/>
      <c r="G19" s="9">
        <v>2</v>
      </c>
      <c r="H19" s="9"/>
      <c r="I19" s="9"/>
      <c r="J19" s="3">
        <f t="shared" si="3"/>
        <v>2</v>
      </c>
    </row>
    <row r="20" spans="2:10" x14ac:dyDescent="0.3">
      <c r="B20" s="127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2"/>
        <v>0</v>
      </c>
    </row>
    <row r="22" spans="2:10" x14ac:dyDescent="0.3">
      <c r="B22" s="127"/>
      <c r="C22" s="1"/>
      <c r="D22" s="1"/>
      <c r="E22" s="9"/>
      <c r="F22" s="9"/>
      <c r="G22" s="9"/>
      <c r="H22" s="9"/>
      <c r="I22" s="9"/>
      <c r="J22" s="3">
        <f t="shared" si="1"/>
        <v>0</v>
      </c>
    </row>
    <row r="23" spans="2:10" x14ac:dyDescent="0.3">
      <c r="B23" s="127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27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127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27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63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63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63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63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63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63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127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27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127"/>
      <c r="C38" s="1"/>
      <c r="D38" s="1"/>
      <c r="E38" s="9"/>
      <c r="F38" s="9"/>
      <c r="G38" s="9"/>
      <c r="H38" s="9"/>
      <c r="I38" s="9"/>
      <c r="J38" s="3">
        <f t="shared" ref="J38" si="4">+G38+H38+I38</f>
        <v>0</v>
      </c>
    </row>
    <row r="39" spans="1:10" x14ac:dyDescent="0.3">
      <c r="B39" s="127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26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91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33">
        <v>3</v>
      </c>
      <c r="J47" s="35"/>
    </row>
    <row r="48" spans="1:10" x14ac:dyDescent="0.3">
      <c r="B48" s="110">
        <v>45214</v>
      </c>
      <c r="C48" s="1" t="s">
        <v>250</v>
      </c>
      <c r="D48" s="112" t="s">
        <v>246</v>
      </c>
      <c r="E48" s="9">
        <v>1</v>
      </c>
      <c r="F48" s="9"/>
      <c r="G48" s="9">
        <v>1</v>
      </c>
      <c r="H48" s="9"/>
      <c r="I48" s="9"/>
      <c r="J48" s="3">
        <f t="shared" ref="J48:J51" si="5">+G48+H48+I48</f>
        <v>1</v>
      </c>
    </row>
    <row r="49" spans="2:10" x14ac:dyDescent="0.3">
      <c r="B49" s="127"/>
      <c r="C49" s="1"/>
      <c r="D49" s="1"/>
      <c r="E49" s="9"/>
      <c r="F49" s="9"/>
      <c r="G49" s="9"/>
      <c r="H49" s="9"/>
      <c r="I49" s="9"/>
      <c r="J49" s="3">
        <f t="shared" si="5"/>
        <v>0</v>
      </c>
    </row>
    <row r="50" spans="2:10" x14ac:dyDescent="0.3">
      <c r="B50" s="127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127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127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127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127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127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1</v>
      </c>
    </row>
  </sheetData>
  <mergeCells count="6">
    <mergeCell ref="A43:B43"/>
    <mergeCell ref="E46:F46"/>
    <mergeCell ref="F6:J6"/>
    <mergeCell ref="F45:J45"/>
    <mergeCell ref="E7:F7"/>
    <mergeCell ref="C10:C1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102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124">
        <v>44568</v>
      </c>
      <c r="C9" s="1" t="s">
        <v>185</v>
      </c>
      <c r="D9" s="1"/>
      <c r="E9" s="9">
        <v>1</v>
      </c>
      <c r="F9" s="9"/>
      <c r="G9" s="9">
        <v>1</v>
      </c>
      <c r="H9" s="9"/>
      <c r="I9" s="9"/>
      <c r="J9" s="3">
        <f>+G9+H9+I9</f>
        <v>1</v>
      </c>
    </row>
    <row r="10" spans="1:10" x14ac:dyDescent="0.3">
      <c r="B10" s="61">
        <v>44947</v>
      </c>
      <c r="C10" s="1" t="s">
        <v>183</v>
      </c>
      <c r="D10" s="1" t="s">
        <v>191</v>
      </c>
      <c r="E10" s="9">
        <v>1</v>
      </c>
      <c r="F10" s="9"/>
      <c r="G10" s="9">
        <v>1</v>
      </c>
      <c r="H10" s="9"/>
      <c r="I10" s="9"/>
      <c r="J10" s="3">
        <f t="shared" ref="J10:J39" si="0">+G10+H10+I10</f>
        <v>1</v>
      </c>
    </row>
    <row r="11" spans="1:10" x14ac:dyDescent="0.3">
      <c r="B11" s="61">
        <v>44955</v>
      </c>
      <c r="C11" s="48" t="s">
        <v>199</v>
      </c>
      <c r="D11" s="1" t="s">
        <v>197</v>
      </c>
      <c r="E11" s="9">
        <v>2</v>
      </c>
      <c r="F11" s="9">
        <v>1</v>
      </c>
      <c r="G11" s="9">
        <v>2</v>
      </c>
      <c r="H11" s="9">
        <v>2</v>
      </c>
      <c r="I11" s="9"/>
      <c r="J11" s="3">
        <f t="shared" si="0"/>
        <v>4</v>
      </c>
    </row>
    <row r="12" spans="1:10" ht="15.6" x14ac:dyDescent="0.3">
      <c r="B12" s="128"/>
      <c r="C12" s="1"/>
      <c r="D12" s="1"/>
      <c r="E12" s="9"/>
      <c r="F12" s="9"/>
      <c r="G12" s="9"/>
      <c r="H12" s="9"/>
      <c r="I12" s="9"/>
      <c r="J12" s="3">
        <f t="shared" si="0"/>
        <v>0</v>
      </c>
    </row>
    <row r="13" spans="1:10" ht="15.6" x14ac:dyDescent="0.3">
      <c r="B13" s="27"/>
      <c r="C13" s="1"/>
      <c r="D13" s="1"/>
      <c r="E13" s="9"/>
      <c r="F13" s="9"/>
      <c r="G13" s="9"/>
      <c r="H13" s="9"/>
      <c r="I13" s="9"/>
      <c r="J13" s="3">
        <f t="shared" ref="J13:J27" si="1">+G13+H13+I13</f>
        <v>0</v>
      </c>
    </row>
    <row r="14" spans="1:10" x14ac:dyDescent="0.3">
      <c r="B14" s="9"/>
      <c r="C14" s="1"/>
      <c r="D14" s="1"/>
      <c r="E14" s="1"/>
      <c r="F14" s="9"/>
      <c r="G14" s="9"/>
      <c r="H14" s="9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0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0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0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6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102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103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6</v>
      </c>
      <c r="F9" s="9">
        <v>8</v>
      </c>
      <c r="G9" s="9">
        <v>6</v>
      </c>
      <c r="H9" s="9">
        <v>16</v>
      </c>
      <c r="I9" s="9"/>
      <c r="J9" s="3">
        <f>+G9+H9+I9</f>
        <v>22</v>
      </c>
    </row>
    <row r="10" spans="1:10" x14ac:dyDescent="0.3">
      <c r="B10" s="124">
        <v>44884</v>
      </c>
      <c r="C10" s="198" t="s">
        <v>183</v>
      </c>
      <c r="D10" s="26"/>
      <c r="E10" s="9">
        <v>1</v>
      </c>
      <c r="F10" s="9"/>
      <c r="G10" s="9">
        <v>1</v>
      </c>
      <c r="H10" s="9"/>
      <c r="I10" s="9"/>
      <c r="J10" s="3">
        <f t="shared" ref="J10:J39" si="0">+G10+H10+I10</f>
        <v>1</v>
      </c>
    </row>
    <row r="11" spans="1:10" x14ac:dyDescent="0.3">
      <c r="B11" s="124">
        <v>44568</v>
      </c>
      <c r="C11" s="199"/>
      <c r="D11" s="1"/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109">
        <v>44934</v>
      </c>
      <c r="C12" s="18" t="s">
        <v>186</v>
      </c>
      <c r="D12" s="18" t="s">
        <v>187</v>
      </c>
      <c r="E12" s="9">
        <v>6</v>
      </c>
      <c r="F12" s="9">
        <v>1</v>
      </c>
      <c r="G12" s="9">
        <v>6</v>
      </c>
      <c r="H12" s="9">
        <v>1</v>
      </c>
      <c r="I12" s="9"/>
      <c r="J12" s="3">
        <f t="shared" ref="J12:J25" si="1">+G12+H12+I12</f>
        <v>7</v>
      </c>
    </row>
    <row r="13" spans="1:10" x14ac:dyDescent="0.3">
      <c r="B13" s="61">
        <v>44933</v>
      </c>
      <c r="C13" s="1" t="s">
        <v>190</v>
      </c>
      <c r="D13" s="1" t="s">
        <v>189</v>
      </c>
      <c r="E13" s="9">
        <v>1</v>
      </c>
      <c r="F13" s="9">
        <v>1</v>
      </c>
      <c r="G13" s="9">
        <v>1</v>
      </c>
      <c r="H13" s="9">
        <v>2</v>
      </c>
      <c r="I13" s="9"/>
      <c r="J13" s="3">
        <f t="shared" ref="J13:J20" si="2">+G13+H13+I13</f>
        <v>3</v>
      </c>
    </row>
    <row r="14" spans="1:10" x14ac:dyDescent="0.3">
      <c r="B14" s="61">
        <v>44947</v>
      </c>
      <c r="C14" s="1" t="s">
        <v>192</v>
      </c>
      <c r="D14" s="1" t="s">
        <v>193</v>
      </c>
      <c r="E14" s="9">
        <v>3</v>
      </c>
      <c r="F14" s="9"/>
      <c r="G14" s="9">
        <v>3</v>
      </c>
      <c r="H14" s="9"/>
      <c r="I14" s="9"/>
      <c r="J14" s="3">
        <f t="shared" si="2"/>
        <v>3</v>
      </c>
    </row>
    <row r="15" spans="1:10" x14ac:dyDescent="0.3">
      <c r="B15" s="125">
        <v>44947</v>
      </c>
      <c r="C15" s="86" t="s">
        <v>195</v>
      </c>
      <c r="D15" s="86" t="s">
        <v>193</v>
      </c>
      <c r="E15" s="9">
        <v>7</v>
      </c>
      <c r="F15" s="9">
        <v>2</v>
      </c>
      <c r="G15" s="9">
        <v>7</v>
      </c>
      <c r="H15" s="9">
        <v>4</v>
      </c>
      <c r="I15" s="9">
        <v>3</v>
      </c>
      <c r="J15" s="3">
        <f t="shared" si="2"/>
        <v>14</v>
      </c>
    </row>
    <row r="16" spans="1:10" x14ac:dyDescent="0.3">
      <c r="B16" s="61">
        <v>44954</v>
      </c>
      <c r="C16" s="1" t="s">
        <v>196</v>
      </c>
      <c r="D16" s="1" t="s">
        <v>197</v>
      </c>
      <c r="E16" s="9">
        <v>3</v>
      </c>
      <c r="F16" s="9">
        <v>3</v>
      </c>
      <c r="G16" s="9">
        <v>3</v>
      </c>
      <c r="H16" s="9">
        <v>6</v>
      </c>
      <c r="I16" s="9"/>
      <c r="J16" s="3">
        <f t="shared" si="2"/>
        <v>9</v>
      </c>
    </row>
    <row r="17" spans="2:10" x14ac:dyDescent="0.3">
      <c r="B17" s="61">
        <v>44955</v>
      </c>
      <c r="C17" s="49" t="s">
        <v>198</v>
      </c>
      <c r="D17" s="1" t="s">
        <v>197</v>
      </c>
      <c r="E17" s="9">
        <v>5</v>
      </c>
      <c r="F17" s="9">
        <v>6</v>
      </c>
      <c r="G17" s="9">
        <v>5</v>
      </c>
      <c r="H17" s="9">
        <v>12</v>
      </c>
      <c r="I17" s="9">
        <v>3</v>
      </c>
      <c r="J17" s="3">
        <f t="shared" ref="J17:J19" si="3">+G17+H17+I17</f>
        <v>20</v>
      </c>
    </row>
    <row r="18" spans="2:10" x14ac:dyDescent="0.3">
      <c r="B18" s="61">
        <v>44955</v>
      </c>
      <c r="C18" s="48" t="s">
        <v>199</v>
      </c>
      <c r="D18" s="1" t="s">
        <v>197</v>
      </c>
      <c r="E18" s="9">
        <v>1</v>
      </c>
      <c r="F18" s="9">
        <v>1</v>
      </c>
      <c r="G18" s="9">
        <v>1</v>
      </c>
      <c r="H18" s="9">
        <v>2</v>
      </c>
      <c r="I18" s="9"/>
      <c r="J18" s="3">
        <f t="shared" si="3"/>
        <v>3</v>
      </c>
    </row>
    <row r="19" spans="2:10" x14ac:dyDescent="0.3">
      <c r="B19" s="61">
        <v>44955</v>
      </c>
      <c r="C19" s="1" t="s">
        <v>183</v>
      </c>
      <c r="D19" s="93" t="s">
        <v>203</v>
      </c>
      <c r="E19" s="9">
        <v>1</v>
      </c>
      <c r="F19" s="9"/>
      <c r="G19" s="9">
        <v>1</v>
      </c>
      <c r="H19" s="9"/>
      <c r="I19" s="9"/>
      <c r="J19" s="3">
        <f t="shared" si="3"/>
        <v>1</v>
      </c>
    </row>
    <row r="20" spans="2:10" x14ac:dyDescent="0.3">
      <c r="B20" s="110">
        <v>45004</v>
      </c>
      <c r="C20" s="1" t="s">
        <v>211</v>
      </c>
      <c r="D20" s="1" t="s">
        <v>208</v>
      </c>
      <c r="E20" s="9">
        <v>1</v>
      </c>
      <c r="F20" s="9"/>
      <c r="G20" s="9">
        <v>1</v>
      </c>
      <c r="H20" s="9"/>
      <c r="I20" s="9"/>
      <c r="J20" s="3">
        <f t="shared" si="2"/>
        <v>1</v>
      </c>
    </row>
    <row r="21" spans="2:10" x14ac:dyDescent="0.3">
      <c r="B21" s="110">
        <v>45004</v>
      </c>
      <c r="C21" s="1" t="s">
        <v>216</v>
      </c>
      <c r="D21" s="1" t="s">
        <v>215</v>
      </c>
      <c r="E21" s="9">
        <v>5</v>
      </c>
      <c r="F21" s="9">
        <v>4</v>
      </c>
      <c r="G21" s="9">
        <v>5</v>
      </c>
      <c r="H21" s="9">
        <v>8</v>
      </c>
      <c r="I21" s="9"/>
      <c r="J21" s="3">
        <f t="shared" si="1"/>
        <v>13</v>
      </c>
    </row>
    <row r="22" spans="2:10" x14ac:dyDescent="0.3">
      <c r="B22" s="61">
        <v>45031</v>
      </c>
      <c r="C22" s="1" t="s">
        <v>217</v>
      </c>
      <c r="D22" s="1" t="s">
        <v>218</v>
      </c>
      <c r="E22" s="9">
        <v>6</v>
      </c>
      <c r="F22" s="9">
        <v>1</v>
      </c>
      <c r="G22" s="9">
        <v>6</v>
      </c>
      <c r="H22" s="9">
        <v>2</v>
      </c>
      <c r="I22" s="9"/>
      <c r="J22" s="3">
        <f t="shared" si="1"/>
        <v>8</v>
      </c>
    </row>
    <row r="23" spans="2:10" x14ac:dyDescent="0.3">
      <c r="B23" s="110">
        <v>45031</v>
      </c>
      <c r="C23" s="60" t="s">
        <v>219</v>
      </c>
      <c r="D23" s="60" t="s">
        <v>218</v>
      </c>
      <c r="E23" s="1">
        <v>1</v>
      </c>
      <c r="F23" s="9">
        <v>3</v>
      </c>
      <c r="G23" s="9">
        <v>1</v>
      </c>
      <c r="H23" s="1">
        <v>6</v>
      </c>
      <c r="I23" s="9"/>
      <c r="J23" s="3">
        <f t="shared" si="1"/>
        <v>7</v>
      </c>
    </row>
    <row r="24" spans="2:10" x14ac:dyDescent="0.3">
      <c r="B24" s="61">
        <v>45032</v>
      </c>
      <c r="C24" s="1" t="s">
        <v>220</v>
      </c>
      <c r="D24" s="1" t="s">
        <v>218</v>
      </c>
      <c r="E24" s="1">
        <v>1</v>
      </c>
      <c r="F24" s="9">
        <v>1</v>
      </c>
      <c r="G24" s="9">
        <v>1</v>
      </c>
      <c r="H24" s="1">
        <v>2</v>
      </c>
      <c r="I24" s="9"/>
      <c r="J24" s="3">
        <f t="shared" si="1"/>
        <v>3</v>
      </c>
    </row>
    <row r="25" spans="2:10" x14ac:dyDescent="0.3">
      <c r="B25" s="9"/>
      <c r="C25" s="1"/>
      <c r="D25" s="1"/>
      <c r="E25" s="1"/>
      <c r="F25" s="9"/>
      <c r="G25" s="1"/>
      <c r="H25" s="1"/>
      <c r="I25" s="9"/>
      <c r="J25" s="3">
        <f t="shared" si="1"/>
        <v>0</v>
      </c>
    </row>
    <row r="26" spans="2:10" x14ac:dyDescent="0.3">
      <c r="B26" s="9"/>
      <c r="C26" s="1"/>
      <c r="D26" s="1"/>
      <c r="E26" s="1"/>
      <c r="F26" s="9"/>
      <c r="G26" s="9"/>
      <c r="H26" s="1"/>
      <c r="I26" s="9"/>
      <c r="J26" s="3">
        <f t="shared" si="0"/>
        <v>0</v>
      </c>
    </row>
    <row r="27" spans="2:10" x14ac:dyDescent="0.3">
      <c r="B27" s="9"/>
      <c r="C27" s="1"/>
      <c r="D27" s="1"/>
      <c r="E27" s="1"/>
      <c r="F27" s="9"/>
      <c r="G27" s="9"/>
      <c r="H27" s="1"/>
      <c r="I27" s="9"/>
      <c r="J27" s="3">
        <f t="shared" si="0"/>
        <v>0</v>
      </c>
    </row>
    <row r="28" spans="2:10" x14ac:dyDescent="0.3">
      <c r="B28" s="9"/>
      <c r="C28" s="1"/>
      <c r="D28" s="1"/>
      <c r="E28" s="1"/>
      <c r="F28" s="9"/>
      <c r="G28" s="9"/>
      <c r="H28" s="1"/>
      <c r="I28" s="9"/>
      <c r="J28" s="3">
        <f t="shared" si="0"/>
        <v>0</v>
      </c>
    </row>
    <row r="29" spans="2:10" x14ac:dyDescent="0.3">
      <c r="B29" s="9"/>
      <c r="C29" s="1"/>
      <c r="D29" s="1"/>
      <c r="E29" s="1"/>
      <c r="F29" s="9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1"/>
      <c r="F30" s="9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1"/>
      <c r="F31" s="9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1"/>
      <c r="F32" s="9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0"/>
        <v>0</v>
      </c>
    </row>
    <row r="35" spans="1:10" x14ac:dyDescent="0.3">
      <c r="B35" s="63"/>
      <c r="C35" s="1"/>
      <c r="D35" s="1"/>
      <c r="E35" s="1"/>
      <c r="F35" s="1"/>
      <c r="G35" s="9"/>
      <c r="H35" s="1"/>
      <c r="I35" s="9"/>
      <c r="J35" s="3">
        <f t="shared" ref="J35:J37" si="4">+G35+H35+I35</f>
        <v>0</v>
      </c>
    </row>
    <row r="36" spans="1:10" x14ac:dyDescent="0.3">
      <c r="B36" s="9"/>
      <c r="C36" s="1"/>
      <c r="D36" s="1"/>
      <c r="E36" s="1"/>
      <c r="F36" s="1"/>
      <c r="G36" s="1"/>
      <c r="H36" s="1"/>
      <c r="I36" s="9"/>
      <c r="J36" s="3">
        <f t="shared" si="4"/>
        <v>0</v>
      </c>
    </row>
    <row r="37" spans="1:10" x14ac:dyDescent="0.3">
      <c r="B37" s="9"/>
      <c r="C37" s="1"/>
      <c r="D37" s="1"/>
      <c r="E37" s="1"/>
      <c r="F37" s="1"/>
      <c r="G37" s="1"/>
      <c r="H37" s="1"/>
      <c r="I37" s="9"/>
      <c r="J37" s="3">
        <f t="shared" si="4"/>
        <v>0</v>
      </c>
    </row>
    <row r="38" spans="1:10" x14ac:dyDescent="0.3">
      <c r="B38" s="63"/>
      <c r="C38" s="1"/>
      <c r="D38" s="1"/>
      <c r="E38" s="1"/>
      <c r="F38" s="1"/>
      <c r="G38" s="9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116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1">
        <v>5</v>
      </c>
      <c r="F48" s="1">
        <v>2</v>
      </c>
      <c r="G48" s="9">
        <v>5</v>
      </c>
      <c r="H48" s="1">
        <v>4</v>
      </c>
      <c r="I48" s="9"/>
      <c r="J48" s="3">
        <f t="shared" ref="J48:J51" si="5">+G48+H48+I48</f>
        <v>9</v>
      </c>
    </row>
    <row r="49" spans="2:10" x14ac:dyDescent="0.3">
      <c r="B49" s="63"/>
      <c r="C49" s="1"/>
      <c r="D49" s="1"/>
      <c r="E49" s="1"/>
      <c r="F49" s="1"/>
      <c r="G49" s="9"/>
      <c r="H49" s="1"/>
      <c r="I49" s="9"/>
      <c r="J49" s="3">
        <f t="shared" si="5"/>
        <v>0</v>
      </c>
    </row>
    <row r="50" spans="2:10" x14ac:dyDescent="0.3">
      <c r="B50" s="9"/>
      <c r="C50" s="1"/>
      <c r="D50" s="1"/>
      <c r="E50" s="1"/>
      <c r="F50" s="1"/>
      <c r="G50" s="1"/>
      <c r="H50" s="1"/>
      <c r="I50" s="9"/>
      <c r="J50" s="3">
        <f t="shared" si="5"/>
        <v>0</v>
      </c>
    </row>
    <row r="51" spans="2:10" x14ac:dyDescent="0.3">
      <c r="B51" s="9"/>
      <c r="C51" s="1"/>
      <c r="D51" s="1"/>
      <c r="E51" s="1"/>
      <c r="F51" s="1"/>
      <c r="G51" s="1"/>
      <c r="H51" s="1"/>
      <c r="I51" s="9"/>
      <c r="J51" s="3">
        <f t="shared" si="5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6">+G52+H52+I52</f>
        <v>0</v>
      </c>
    </row>
    <row r="53" spans="2:10" x14ac:dyDescent="0.3">
      <c r="B53" s="63"/>
      <c r="C53" s="1"/>
      <c r="D53" s="1"/>
      <c r="E53" s="1"/>
      <c r="F53" s="1"/>
      <c r="G53" s="9"/>
      <c r="H53" s="1"/>
      <c r="I53" s="9"/>
      <c r="J53" s="3">
        <f t="shared" si="6"/>
        <v>0</v>
      </c>
    </row>
    <row r="54" spans="2:10" x14ac:dyDescent="0.3">
      <c r="B54" s="9"/>
      <c r="C54" s="1"/>
      <c r="D54" s="1"/>
      <c r="E54" s="1"/>
      <c r="F54" s="1"/>
      <c r="G54" s="1"/>
      <c r="H54" s="1"/>
      <c r="I54" s="9"/>
      <c r="J54" s="3">
        <f t="shared" si="6"/>
        <v>0</v>
      </c>
    </row>
    <row r="55" spans="2:10" x14ac:dyDescent="0.3">
      <c r="B55" s="9"/>
      <c r="C55" s="1"/>
      <c r="D55" s="1"/>
      <c r="E55" s="1"/>
      <c r="F55" s="1"/>
      <c r="G55" s="1"/>
      <c r="H55" s="1"/>
      <c r="I55" s="9"/>
      <c r="J55" s="3">
        <f t="shared" si="6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6"/>
        <v>0</v>
      </c>
    </row>
    <row r="57" spans="2:10" x14ac:dyDescent="0.3">
      <c r="B57" s="63"/>
      <c r="C57" s="1"/>
      <c r="D57" s="1"/>
      <c r="E57" s="1"/>
      <c r="F57" s="1"/>
      <c r="G57" s="9"/>
      <c r="H57" s="1"/>
      <c r="I57" s="9"/>
      <c r="J57" s="3">
        <f t="shared" si="6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6"/>
        <v>0</v>
      </c>
    </row>
    <row r="59" spans="2:10" x14ac:dyDescent="0.3">
      <c r="B59" s="63"/>
      <c r="C59" s="1"/>
      <c r="D59" s="1"/>
      <c r="E59" s="1"/>
      <c r="F59" s="1"/>
      <c r="G59" s="9"/>
      <c r="H59" s="1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9</v>
      </c>
    </row>
  </sheetData>
  <mergeCells count="6">
    <mergeCell ref="A43:B43"/>
    <mergeCell ref="E46:F46"/>
    <mergeCell ref="F6:J6"/>
    <mergeCell ref="F45:J45"/>
    <mergeCell ref="E7:F7"/>
    <mergeCell ref="C10:C1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6:J61"/>
  <sheetViews>
    <sheetView topLeftCell="A28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39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44954</v>
      </c>
      <c r="C9" s="1" t="s">
        <v>196</v>
      </c>
      <c r="D9" s="1" t="s">
        <v>197</v>
      </c>
      <c r="E9" s="9">
        <v>1</v>
      </c>
      <c r="F9" s="9"/>
      <c r="G9" s="9">
        <v>1</v>
      </c>
      <c r="H9" s="9"/>
      <c r="I9" s="9"/>
      <c r="J9" s="3">
        <f>+G9+H9+I9</f>
        <v>1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12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9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1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1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39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6:J61"/>
  <sheetViews>
    <sheetView topLeftCell="A35" workbookViewId="0">
      <selection activeCell="A43" sqref="A43:B43"/>
    </sheetView>
  </sheetViews>
  <sheetFormatPr baseColWidth="10" defaultRowHeight="14.4" x14ac:dyDescent="0.3"/>
  <cols>
    <col min="1" max="1" width="30.6640625" bestFit="1" customWidth="1"/>
    <col min="2" max="2" width="15.8867187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87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44849</v>
      </c>
      <c r="C9" s="1" t="s">
        <v>173</v>
      </c>
      <c r="D9" s="1" t="s">
        <v>174</v>
      </c>
      <c r="E9" s="9">
        <v>9</v>
      </c>
      <c r="F9" s="9">
        <v>5</v>
      </c>
      <c r="G9" s="9">
        <v>9</v>
      </c>
      <c r="H9" s="9">
        <v>10</v>
      </c>
      <c r="I9" s="9"/>
      <c r="J9" s="3">
        <f>+G9+H9+I9</f>
        <v>19</v>
      </c>
    </row>
    <row r="10" spans="1:10" x14ac:dyDescent="0.3">
      <c r="B10" s="61">
        <v>44884</v>
      </c>
      <c r="C10" s="1" t="s">
        <v>175</v>
      </c>
      <c r="D10" s="1" t="s">
        <v>176</v>
      </c>
      <c r="E10" s="9">
        <v>4</v>
      </c>
      <c r="F10" s="9"/>
      <c r="G10" s="9">
        <v>4</v>
      </c>
      <c r="H10" s="9"/>
      <c r="I10" s="9"/>
      <c r="J10" s="3">
        <f t="shared" ref="J10:J39" si="0">+G10+H10+I10</f>
        <v>4</v>
      </c>
    </row>
    <row r="11" spans="1:10" x14ac:dyDescent="0.3">
      <c r="B11" s="124">
        <v>44884</v>
      </c>
      <c r="C11" s="198" t="s">
        <v>183</v>
      </c>
      <c r="D11" s="1"/>
      <c r="E11" s="9">
        <v>5</v>
      </c>
      <c r="F11" s="9">
        <v>3</v>
      </c>
      <c r="G11" s="9">
        <v>5</v>
      </c>
      <c r="H11" s="9">
        <v>6</v>
      </c>
      <c r="I11" s="9"/>
      <c r="J11" s="3">
        <f t="shared" si="0"/>
        <v>11</v>
      </c>
    </row>
    <row r="12" spans="1:10" x14ac:dyDescent="0.3">
      <c r="B12" s="124">
        <v>44568</v>
      </c>
      <c r="C12" s="199"/>
      <c r="D12" s="1"/>
      <c r="E12" s="9">
        <v>2</v>
      </c>
      <c r="F12" s="9"/>
      <c r="G12" s="9">
        <v>2</v>
      </c>
      <c r="H12" s="9"/>
      <c r="I12" s="9"/>
      <c r="J12" s="3">
        <f t="shared" ref="J12:J26" si="1">+G12+H12+I12</f>
        <v>2</v>
      </c>
    </row>
    <row r="13" spans="1:10" x14ac:dyDescent="0.3">
      <c r="B13" s="109">
        <v>44934</v>
      </c>
      <c r="C13" s="200"/>
      <c r="D13" s="1"/>
      <c r="E13" s="9">
        <v>2</v>
      </c>
      <c r="F13" s="9">
        <v>2</v>
      </c>
      <c r="G13" s="9">
        <v>2</v>
      </c>
      <c r="H13" s="9">
        <v>4</v>
      </c>
      <c r="I13" s="9"/>
      <c r="J13" s="3">
        <f t="shared" si="1"/>
        <v>6</v>
      </c>
    </row>
    <row r="14" spans="1:10" x14ac:dyDescent="0.3">
      <c r="B14" s="109">
        <v>44934</v>
      </c>
      <c r="C14" s="18" t="s">
        <v>186</v>
      </c>
      <c r="D14" s="18" t="s">
        <v>187</v>
      </c>
      <c r="E14" s="9">
        <v>2</v>
      </c>
      <c r="F14" s="9">
        <v>2</v>
      </c>
      <c r="G14" s="9">
        <v>2</v>
      </c>
      <c r="H14" s="9">
        <v>4</v>
      </c>
      <c r="I14" s="9"/>
      <c r="J14" s="3">
        <f t="shared" ref="J14:J21" si="2">+G14+H14+I14</f>
        <v>6</v>
      </c>
    </row>
    <row r="15" spans="1:10" x14ac:dyDescent="0.3">
      <c r="B15" s="109">
        <v>44934</v>
      </c>
      <c r="C15" s="18" t="s">
        <v>186</v>
      </c>
      <c r="D15" s="18" t="s">
        <v>188</v>
      </c>
      <c r="E15" s="9">
        <v>5</v>
      </c>
      <c r="F15" s="9"/>
      <c r="G15" s="9">
        <v>5</v>
      </c>
      <c r="H15" s="9"/>
      <c r="I15" s="9"/>
      <c r="J15" s="3">
        <f t="shared" si="2"/>
        <v>5</v>
      </c>
    </row>
    <row r="16" spans="1:10" x14ac:dyDescent="0.3">
      <c r="B16" s="109">
        <v>44933</v>
      </c>
      <c r="C16" s="1" t="s">
        <v>190</v>
      </c>
      <c r="D16" s="1" t="s">
        <v>189</v>
      </c>
      <c r="E16" s="9">
        <v>3</v>
      </c>
      <c r="F16" s="9">
        <v>2</v>
      </c>
      <c r="G16" s="9">
        <v>3</v>
      </c>
      <c r="H16" s="9">
        <v>4</v>
      </c>
      <c r="I16" s="9">
        <v>3</v>
      </c>
      <c r="J16" s="3">
        <f t="shared" si="2"/>
        <v>10</v>
      </c>
    </row>
    <row r="17" spans="2:10" x14ac:dyDescent="0.3">
      <c r="B17" s="109">
        <v>44947</v>
      </c>
      <c r="C17" s="1" t="s">
        <v>183</v>
      </c>
      <c r="D17" s="1" t="s">
        <v>191</v>
      </c>
      <c r="E17" s="9">
        <v>1</v>
      </c>
      <c r="F17" s="9"/>
      <c r="G17" s="9">
        <v>1</v>
      </c>
      <c r="H17" s="9"/>
      <c r="I17" s="9"/>
      <c r="J17" s="3">
        <f t="shared" si="2"/>
        <v>1</v>
      </c>
    </row>
    <row r="18" spans="2:10" x14ac:dyDescent="0.3">
      <c r="B18" s="109">
        <v>44947</v>
      </c>
      <c r="C18" s="1" t="s">
        <v>192</v>
      </c>
      <c r="D18" s="1" t="s">
        <v>193</v>
      </c>
      <c r="E18" s="9">
        <v>2</v>
      </c>
      <c r="F18" s="9"/>
      <c r="G18" s="9">
        <v>2</v>
      </c>
      <c r="H18" s="9"/>
      <c r="I18" s="9"/>
      <c r="J18" s="3">
        <f t="shared" ref="J18:J20" si="3">+G18+H18+I18</f>
        <v>2</v>
      </c>
    </row>
    <row r="19" spans="2:10" x14ac:dyDescent="0.3">
      <c r="B19" s="125">
        <v>44947</v>
      </c>
      <c r="C19" s="86" t="s">
        <v>195</v>
      </c>
      <c r="D19" s="86" t="s">
        <v>193</v>
      </c>
      <c r="E19" s="9">
        <v>3</v>
      </c>
      <c r="F19" s="9"/>
      <c r="G19" s="9">
        <v>3</v>
      </c>
      <c r="H19" s="9"/>
      <c r="I19" s="9">
        <v>18</v>
      </c>
      <c r="J19" s="3">
        <f t="shared" si="3"/>
        <v>21</v>
      </c>
    </row>
    <row r="20" spans="2:10" x14ac:dyDescent="0.3">
      <c r="B20" s="61">
        <v>44954</v>
      </c>
      <c r="C20" s="1" t="s">
        <v>196</v>
      </c>
      <c r="D20" s="1" t="s">
        <v>197</v>
      </c>
      <c r="E20" s="9">
        <v>5</v>
      </c>
      <c r="F20" s="9"/>
      <c r="G20" s="9">
        <v>5</v>
      </c>
      <c r="H20" s="9"/>
      <c r="I20" s="9"/>
      <c r="J20" s="3">
        <f t="shared" si="3"/>
        <v>5</v>
      </c>
    </row>
    <row r="21" spans="2:10" x14ac:dyDescent="0.3">
      <c r="B21" s="61">
        <v>44955</v>
      </c>
      <c r="C21" s="49" t="s">
        <v>198</v>
      </c>
      <c r="D21" s="1" t="s">
        <v>197</v>
      </c>
      <c r="E21" s="9">
        <v>2</v>
      </c>
      <c r="F21" s="9"/>
      <c r="G21" s="9">
        <v>2</v>
      </c>
      <c r="H21" s="9"/>
      <c r="I21" s="9"/>
      <c r="J21" s="3">
        <f t="shared" si="2"/>
        <v>2</v>
      </c>
    </row>
    <row r="22" spans="2:10" x14ac:dyDescent="0.3">
      <c r="B22" s="61">
        <v>44955</v>
      </c>
      <c r="C22" s="48" t="s">
        <v>199</v>
      </c>
      <c r="D22" s="1" t="s">
        <v>197</v>
      </c>
      <c r="E22" s="9">
        <v>1</v>
      </c>
      <c r="F22" s="9">
        <v>1</v>
      </c>
      <c r="G22" s="9">
        <v>1</v>
      </c>
      <c r="H22" s="9">
        <v>2</v>
      </c>
      <c r="I22" s="9"/>
      <c r="J22" s="3">
        <f t="shared" si="1"/>
        <v>3</v>
      </c>
    </row>
    <row r="23" spans="2:10" x14ac:dyDescent="0.3">
      <c r="B23" s="61" t="s">
        <v>204</v>
      </c>
      <c r="C23" s="1" t="s">
        <v>183</v>
      </c>
      <c r="D23" s="93" t="s">
        <v>203</v>
      </c>
      <c r="E23" s="9">
        <v>3</v>
      </c>
      <c r="F23" s="9">
        <v>4</v>
      </c>
      <c r="G23" s="9">
        <v>3</v>
      </c>
      <c r="H23" s="9">
        <v>8</v>
      </c>
      <c r="I23" s="9"/>
      <c r="J23" s="3">
        <f t="shared" si="1"/>
        <v>11</v>
      </c>
    </row>
    <row r="24" spans="2:10" x14ac:dyDescent="0.3">
      <c r="B24" s="110" t="s">
        <v>205</v>
      </c>
      <c r="C24" s="1" t="s">
        <v>211</v>
      </c>
      <c r="D24" s="1" t="s">
        <v>206</v>
      </c>
      <c r="E24" s="9">
        <v>5</v>
      </c>
      <c r="F24" s="9">
        <v>2</v>
      </c>
      <c r="G24" s="9">
        <v>5</v>
      </c>
      <c r="H24" s="9">
        <v>4</v>
      </c>
      <c r="I24" s="9"/>
      <c r="J24" s="3">
        <f t="shared" si="1"/>
        <v>9</v>
      </c>
    </row>
    <row r="25" spans="2:10" x14ac:dyDescent="0.3">
      <c r="B25" s="61">
        <v>45004</v>
      </c>
      <c r="C25" s="1" t="s">
        <v>214</v>
      </c>
      <c r="D25" s="1" t="s">
        <v>215</v>
      </c>
      <c r="E25" s="9">
        <v>2</v>
      </c>
      <c r="F25" s="9"/>
      <c r="G25" s="9">
        <v>2</v>
      </c>
      <c r="H25" s="9"/>
      <c r="I25" s="9"/>
      <c r="J25" s="3">
        <f t="shared" si="1"/>
        <v>2</v>
      </c>
    </row>
    <row r="26" spans="2:10" x14ac:dyDescent="0.3">
      <c r="B26" s="61">
        <v>45031</v>
      </c>
      <c r="C26" s="1" t="s">
        <v>217</v>
      </c>
      <c r="D26" s="1" t="s">
        <v>218</v>
      </c>
      <c r="E26" s="9">
        <v>3</v>
      </c>
      <c r="F26" s="9">
        <v>2</v>
      </c>
      <c r="G26" s="9">
        <v>3</v>
      </c>
      <c r="H26" s="9">
        <v>6</v>
      </c>
      <c r="I26" s="9"/>
      <c r="J26" s="3">
        <f t="shared" si="1"/>
        <v>9</v>
      </c>
    </row>
    <row r="27" spans="2:10" x14ac:dyDescent="0.3">
      <c r="B27" s="110">
        <v>45031</v>
      </c>
      <c r="C27" s="60" t="s">
        <v>219</v>
      </c>
      <c r="D27" s="60" t="s">
        <v>218</v>
      </c>
      <c r="E27" s="9">
        <v>2</v>
      </c>
      <c r="F27" s="9"/>
      <c r="G27" s="9">
        <v>2</v>
      </c>
      <c r="H27" s="9"/>
      <c r="I27" s="9"/>
      <c r="J27" s="3">
        <f t="shared" si="0"/>
        <v>2</v>
      </c>
    </row>
    <row r="28" spans="2:10" x14ac:dyDescent="0.3">
      <c r="B28" s="61">
        <v>45032</v>
      </c>
      <c r="C28" s="1" t="s">
        <v>220</v>
      </c>
      <c r="D28" s="1" t="s">
        <v>218</v>
      </c>
      <c r="E28" s="9">
        <v>1</v>
      </c>
      <c r="F28" s="9">
        <v>3</v>
      </c>
      <c r="G28" s="9">
        <v>1</v>
      </c>
      <c r="H28" s="9">
        <v>6</v>
      </c>
      <c r="I28" s="9">
        <v>6</v>
      </c>
      <c r="J28" s="3">
        <f t="shared" si="0"/>
        <v>13</v>
      </c>
    </row>
    <row r="29" spans="2:10" x14ac:dyDescent="0.3">
      <c r="B29" s="61">
        <v>45080</v>
      </c>
      <c r="C29" s="1" t="s">
        <v>222</v>
      </c>
      <c r="D29" s="1" t="s">
        <v>223</v>
      </c>
      <c r="E29" s="9">
        <v>10</v>
      </c>
      <c r="F29" s="9">
        <v>5</v>
      </c>
      <c r="G29" s="9">
        <v>10</v>
      </c>
      <c r="H29" s="9">
        <v>10</v>
      </c>
      <c r="I29" s="9"/>
      <c r="J29" s="3">
        <f t="shared" si="0"/>
        <v>20</v>
      </c>
    </row>
    <row r="30" spans="2:10" x14ac:dyDescent="0.3">
      <c r="B30" s="110">
        <v>45080</v>
      </c>
      <c r="C30" s="1" t="s">
        <v>224</v>
      </c>
      <c r="D30" s="1" t="s">
        <v>225</v>
      </c>
      <c r="E30" s="9">
        <v>5</v>
      </c>
      <c r="F30" s="9"/>
      <c r="G30" s="9">
        <v>5</v>
      </c>
      <c r="H30" s="9"/>
      <c r="I30" s="9"/>
      <c r="J30" s="3">
        <f t="shared" si="0"/>
        <v>5</v>
      </c>
    </row>
    <row r="31" spans="2:10" x14ac:dyDescent="0.3">
      <c r="B31" s="61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61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61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61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110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10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63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63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168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87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3</v>
      </c>
      <c r="F48" s="9"/>
      <c r="G48" s="9">
        <v>3</v>
      </c>
      <c r="H48" s="9"/>
      <c r="I48" s="9"/>
      <c r="J48" s="3">
        <f t="shared" ref="J48:J51" si="4">+G48+H48+I48</f>
        <v>3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2</v>
      </c>
      <c r="F49" s="9">
        <v>1</v>
      </c>
      <c r="G49" s="9">
        <v>2</v>
      </c>
      <c r="H49" s="9">
        <v>2</v>
      </c>
      <c r="I49" s="9"/>
      <c r="J49" s="3">
        <f t="shared" si="4"/>
        <v>4</v>
      </c>
    </row>
    <row r="50" spans="2:10" x14ac:dyDescent="0.3">
      <c r="B50" s="127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110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61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110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110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61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110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61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110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7</v>
      </c>
    </row>
  </sheetData>
  <mergeCells count="6">
    <mergeCell ref="A43:B43"/>
    <mergeCell ref="E46:F46"/>
    <mergeCell ref="F6:J6"/>
    <mergeCell ref="F45:J45"/>
    <mergeCell ref="E7:F7"/>
    <mergeCell ref="C11:C13"/>
  </mergeCells>
  <phoneticPr fontId="2" type="noConversion"/>
  <pageMargins left="0.7" right="0.7" top="0.75" bottom="0.75" header="0.3" footer="0.3"/>
  <pageSetup paperSize="9" orientation="portrait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27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8" t="s">
        <v>177</v>
      </c>
      <c r="D9" s="18" t="s">
        <v>179</v>
      </c>
      <c r="E9" s="9"/>
      <c r="F9" s="9">
        <v>5</v>
      </c>
      <c r="G9" s="9"/>
      <c r="H9" s="9">
        <v>10</v>
      </c>
      <c r="I9" s="9">
        <v>3</v>
      </c>
      <c r="J9" s="3">
        <f>+G9+H9+I9</f>
        <v>13</v>
      </c>
    </row>
    <row r="10" spans="1:10" x14ac:dyDescent="0.3">
      <c r="B10" s="61">
        <v>44933</v>
      </c>
      <c r="C10" s="1" t="s">
        <v>190</v>
      </c>
      <c r="D10" s="1" t="s">
        <v>189</v>
      </c>
      <c r="E10" s="9"/>
      <c r="F10" s="9">
        <v>2</v>
      </c>
      <c r="G10" s="9"/>
      <c r="H10" s="9">
        <v>4</v>
      </c>
      <c r="I10" s="9"/>
      <c r="J10" s="3">
        <f t="shared" ref="J10:J39" si="0">+G10+H10+I10</f>
        <v>4</v>
      </c>
    </row>
    <row r="11" spans="1:10" x14ac:dyDescent="0.3">
      <c r="B11" s="125">
        <v>44947</v>
      </c>
      <c r="C11" s="86" t="s">
        <v>195</v>
      </c>
      <c r="D11" s="86" t="s">
        <v>193</v>
      </c>
      <c r="E11" s="9">
        <v>6</v>
      </c>
      <c r="F11" s="9">
        <v>4</v>
      </c>
      <c r="G11" s="9">
        <v>6</v>
      </c>
      <c r="H11" s="9">
        <v>8</v>
      </c>
      <c r="I11" s="9"/>
      <c r="J11" s="3">
        <f t="shared" si="0"/>
        <v>14</v>
      </c>
    </row>
    <row r="12" spans="1:10" x14ac:dyDescent="0.3">
      <c r="B12" s="61">
        <v>44954</v>
      </c>
      <c r="C12" s="1" t="s">
        <v>196</v>
      </c>
      <c r="D12" s="1" t="s">
        <v>197</v>
      </c>
      <c r="E12" s="9">
        <v>6</v>
      </c>
      <c r="F12" s="9"/>
      <c r="G12" s="9">
        <v>6</v>
      </c>
      <c r="H12" s="9"/>
      <c r="I12" s="9"/>
      <c r="J12" s="3">
        <f t="shared" si="0"/>
        <v>6</v>
      </c>
    </row>
    <row r="13" spans="1:10" x14ac:dyDescent="0.3">
      <c r="B13" s="61">
        <v>44955</v>
      </c>
      <c r="C13" s="48" t="s">
        <v>199</v>
      </c>
      <c r="D13" s="1" t="s">
        <v>197</v>
      </c>
      <c r="E13" s="9">
        <v>2</v>
      </c>
      <c r="F13" s="9">
        <v>4</v>
      </c>
      <c r="G13" s="9">
        <v>2</v>
      </c>
      <c r="H13" s="9">
        <v>8</v>
      </c>
      <c r="I13" s="9"/>
      <c r="J13" s="3">
        <f t="shared" ref="J13:J27" si="1">+G13+H13+I13</f>
        <v>10</v>
      </c>
    </row>
    <row r="14" spans="1:10" x14ac:dyDescent="0.3">
      <c r="B14" s="110">
        <v>45004</v>
      </c>
      <c r="C14" s="1" t="s">
        <v>216</v>
      </c>
      <c r="D14" s="1" t="s">
        <v>215</v>
      </c>
      <c r="E14" s="9">
        <v>2</v>
      </c>
      <c r="F14" s="9"/>
      <c r="G14" s="9">
        <v>2</v>
      </c>
      <c r="H14" s="9"/>
      <c r="I14" s="9"/>
      <c r="J14" s="3">
        <f t="shared" si="1"/>
        <v>2</v>
      </c>
    </row>
    <row r="15" spans="1:10" x14ac:dyDescent="0.3">
      <c r="B15" s="110">
        <v>45031</v>
      </c>
      <c r="C15" s="60" t="s">
        <v>219</v>
      </c>
      <c r="D15" s="60" t="s">
        <v>218</v>
      </c>
      <c r="E15" s="9">
        <v>3</v>
      </c>
      <c r="F15" s="9"/>
      <c r="G15" s="9">
        <v>3</v>
      </c>
      <c r="H15" s="9"/>
      <c r="I15" s="9"/>
      <c r="J15" s="3">
        <f t="shared" ref="J15:J22" si="2">+G15+H15+I15</f>
        <v>3</v>
      </c>
    </row>
    <row r="16" spans="1:10" x14ac:dyDescent="0.3">
      <c r="B16" s="61">
        <v>45032</v>
      </c>
      <c r="C16" s="1" t="s">
        <v>220</v>
      </c>
      <c r="D16" s="1" t="s">
        <v>218</v>
      </c>
      <c r="E16" s="9">
        <v>1</v>
      </c>
      <c r="F16" s="9">
        <v>3</v>
      </c>
      <c r="G16" s="9">
        <v>1</v>
      </c>
      <c r="H16" s="9">
        <v>6</v>
      </c>
      <c r="I16" s="9"/>
      <c r="J16" s="3">
        <f t="shared" si="2"/>
        <v>7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0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0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0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59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27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1"/>
      <c r="F48" s="1">
        <v>4</v>
      </c>
      <c r="G48" s="9"/>
      <c r="H48" s="1">
        <v>8</v>
      </c>
      <c r="I48" s="9">
        <v>3</v>
      </c>
      <c r="J48" s="3">
        <f t="shared" ref="J48:J51" si="4">+G48+H48+I48</f>
        <v>11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11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6:J61"/>
  <sheetViews>
    <sheetView topLeftCell="A32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51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/>
      <c r="C9" s="18"/>
      <c r="D9" s="18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61"/>
      <c r="C10" s="18"/>
      <c r="D10" s="18"/>
      <c r="E10" s="9"/>
      <c r="F10" s="9"/>
      <c r="G10" s="9"/>
      <c r="H10" s="9"/>
      <c r="I10" s="9"/>
      <c r="J10" s="3">
        <f t="shared" ref="J10:J12" si="0">+G10+H10+I10</f>
        <v>0</v>
      </c>
    </row>
    <row r="11" spans="1:10" x14ac:dyDescent="0.3">
      <c r="B11" s="110"/>
      <c r="C11" s="1"/>
      <c r="D11" s="1"/>
      <c r="E11" s="9"/>
      <c r="F11" s="9"/>
      <c r="G11" s="9"/>
      <c r="H11" s="9"/>
      <c r="I11" s="9"/>
      <c r="J11" s="3">
        <f t="shared" si="0"/>
        <v>0</v>
      </c>
    </row>
    <row r="12" spans="1:10" x14ac:dyDescent="0.3">
      <c r="B12" s="61"/>
      <c r="C12" s="1"/>
      <c r="D12" s="1"/>
      <c r="E12" s="9"/>
      <c r="F12" s="9"/>
      <c r="G12" s="9"/>
      <c r="H12" s="9"/>
      <c r="I12" s="9"/>
      <c r="J12" s="3">
        <f t="shared" si="0"/>
        <v>0</v>
      </c>
    </row>
    <row r="13" spans="1:10" x14ac:dyDescent="0.3">
      <c r="B13" s="61"/>
      <c r="C13" s="18"/>
      <c r="D13" s="18"/>
      <c r="E13" s="9"/>
      <c r="F13" s="9"/>
      <c r="G13" s="9"/>
      <c r="H13" s="9"/>
      <c r="I13" s="9"/>
      <c r="J13" s="3">
        <f t="shared" ref="J13:J39" si="1">+G13+H13+I13</f>
        <v>0</v>
      </c>
    </row>
    <row r="14" spans="1:10" x14ac:dyDescent="0.3">
      <c r="B14" s="127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63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63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63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63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63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63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63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63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63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63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127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127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127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127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63"/>
      <c r="C35" s="1"/>
      <c r="D35" s="1"/>
      <c r="E35" s="9"/>
      <c r="F35" s="9"/>
      <c r="G35" s="9"/>
      <c r="H35" s="9"/>
      <c r="I35" s="9"/>
      <c r="J35" s="3">
        <f t="shared" si="1"/>
        <v>0</v>
      </c>
    </row>
    <row r="36" spans="1:10" x14ac:dyDescent="0.3">
      <c r="B36" s="63"/>
      <c r="C36" s="1"/>
      <c r="D36" s="1"/>
      <c r="E36" s="9"/>
      <c r="F36" s="9"/>
      <c r="G36" s="9"/>
      <c r="H36" s="9"/>
      <c r="I36" s="9"/>
      <c r="J36" s="3">
        <f t="shared" si="1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1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1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4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51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27"/>
      <c r="C48" s="1"/>
      <c r="D48" s="1"/>
      <c r="E48" s="9"/>
      <c r="F48" s="9"/>
      <c r="G48" s="9"/>
      <c r="H48" s="9"/>
      <c r="I48" s="9"/>
      <c r="J48" s="3">
        <f t="shared" ref="J48:J51" si="4">+G48+H48+I48</f>
        <v>0</v>
      </c>
    </row>
    <row r="49" spans="2:10" x14ac:dyDescent="0.3">
      <c r="B49" s="63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63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63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63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63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63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K61"/>
  <sheetViews>
    <sheetView topLeftCell="A31" zoomScale="78" zoomScaleNormal="78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7.109375" style="4" bestFit="1" customWidth="1"/>
    <col min="10" max="10" width="17.6640625" bestFit="1" customWidth="1"/>
  </cols>
  <sheetData>
    <row r="6" spans="1:11" x14ac:dyDescent="0.3">
      <c r="E6" s="25"/>
      <c r="F6" s="190" t="s">
        <v>76</v>
      </c>
      <c r="G6" s="190"/>
      <c r="H6" s="190"/>
      <c r="I6" s="190"/>
      <c r="J6" s="190"/>
    </row>
    <row r="7" spans="1:11" s="116" customFormat="1" ht="42" customHeight="1" x14ac:dyDescent="0.3">
      <c r="A7" s="160" t="s">
        <v>171</v>
      </c>
      <c r="B7" s="117" t="s">
        <v>0</v>
      </c>
      <c r="C7" s="118" t="s">
        <v>118</v>
      </c>
      <c r="D7" s="119" t="s">
        <v>159</v>
      </c>
      <c r="E7" s="195" t="s">
        <v>2</v>
      </c>
      <c r="F7" s="196"/>
      <c r="G7" s="120" t="s">
        <v>74</v>
      </c>
      <c r="H7" s="121" t="s">
        <v>75</v>
      </c>
      <c r="I7" s="120" t="s">
        <v>68</v>
      </c>
      <c r="J7" s="122" t="s">
        <v>3</v>
      </c>
      <c r="K7" s="123"/>
    </row>
    <row r="8" spans="1:11" ht="15.6" x14ac:dyDescent="0.3">
      <c r="A8" s="164" t="s">
        <v>95</v>
      </c>
      <c r="B8" s="146"/>
      <c r="C8" s="87"/>
      <c r="D8" s="87"/>
      <c r="E8" s="90" t="s">
        <v>66</v>
      </c>
      <c r="F8" s="90" t="s">
        <v>67</v>
      </c>
      <c r="G8" s="90">
        <v>1</v>
      </c>
      <c r="H8" s="90">
        <v>2</v>
      </c>
      <c r="I8" s="91">
        <v>3</v>
      </c>
      <c r="J8" s="90"/>
      <c r="K8" s="19"/>
    </row>
    <row r="9" spans="1:11" ht="19.2" customHeight="1" x14ac:dyDescent="0.3">
      <c r="B9" s="147">
        <v>44947</v>
      </c>
      <c r="C9" s="96" t="s">
        <v>195</v>
      </c>
      <c r="D9" s="96" t="s">
        <v>193</v>
      </c>
      <c r="E9" s="89">
        <v>2</v>
      </c>
      <c r="F9" s="89">
        <v>1</v>
      </c>
      <c r="G9" s="89">
        <v>2</v>
      </c>
      <c r="H9" s="89">
        <v>2</v>
      </c>
      <c r="I9" s="89"/>
      <c r="J9" s="92">
        <f>+G9+H9+I9</f>
        <v>4</v>
      </c>
      <c r="K9" s="19"/>
    </row>
    <row r="10" spans="1:11" ht="15.6" x14ac:dyDescent="0.3">
      <c r="A10" s="19"/>
      <c r="B10" s="147">
        <v>44954</v>
      </c>
      <c r="C10" s="96" t="s">
        <v>196</v>
      </c>
      <c r="D10" s="96" t="s">
        <v>197</v>
      </c>
      <c r="E10" s="89"/>
      <c r="F10" s="89">
        <v>2</v>
      </c>
      <c r="G10" s="89"/>
      <c r="H10" s="89">
        <v>4</v>
      </c>
      <c r="I10" s="89"/>
      <c r="J10" s="92">
        <f t="shared" ref="J10:J39" si="0">+G10+H10+I10</f>
        <v>4</v>
      </c>
      <c r="K10" s="19"/>
    </row>
    <row r="11" spans="1:11" ht="15.6" x14ac:dyDescent="0.3">
      <c r="A11" s="19"/>
      <c r="B11" s="147">
        <v>44955</v>
      </c>
      <c r="C11" s="97" t="s">
        <v>198</v>
      </c>
      <c r="D11" s="96" t="s">
        <v>197</v>
      </c>
      <c r="E11" s="89">
        <v>6</v>
      </c>
      <c r="F11" s="89">
        <v>2</v>
      </c>
      <c r="G11" s="89">
        <v>6</v>
      </c>
      <c r="H11" s="89">
        <v>4</v>
      </c>
      <c r="I11" s="89"/>
      <c r="J11" s="92">
        <f t="shared" si="0"/>
        <v>10</v>
      </c>
      <c r="K11" s="19"/>
    </row>
    <row r="12" spans="1:11" ht="15.6" x14ac:dyDescent="0.3">
      <c r="A12" s="19"/>
      <c r="B12" s="147">
        <v>44955</v>
      </c>
      <c r="C12" s="98" t="s">
        <v>199</v>
      </c>
      <c r="D12" s="96" t="s">
        <v>197</v>
      </c>
      <c r="E12" s="89">
        <v>2</v>
      </c>
      <c r="F12" s="89"/>
      <c r="G12" s="89">
        <v>2</v>
      </c>
      <c r="H12" s="89"/>
      <c r="I12" s="89"/>
      <c r="J12" s="92">
        <f t="shared" si="0"/>
        <v>2</v>
      </c>
      <c r="K12" s="19"/>
    </row>
    <row r="13" spans="1:11" ht="15.6" x14ac:dyDescent="0.3">
      <c r="A13" s="19"/>
      <c r="B13" s="147">
        <v>45004</v>
      </c>
      <c r="C13" s="96" t="s">
        <v>216</v>
      </c>
      <c r="D13" s="96" t="s">
        <v>215</v>
      </c>
      <c r="E13" s="89"/>
      <c r="F13" s="89">
        <v>1</v>
      </c>
      <c r="G13" s="89"/>
      <c r="H13" s="89">
        <v>4</v>
      </c>
      <c r="I13" s="89"/>
      <c r="J13" s="92">
        <f t="shared" ref="J13:J27" si="1">+G13+H13+I13</f>
        <v>4</v>
      </c>
      <c r="K13" s="19"/>
    </row>
    <row r="14" spans="1:11" ht="15.6" x14ac:dyDescent="0.3">
      <c r="A14" s="19"/>
      <c r="B14" s="147">
        <v>45031</v>
      </c>
      <c r="C14" s="96" t="s">
        <v>219</v>
      </c>
      <c r="D14" s="96" t="s">
        <v>218</v>
      </c>
      <c r="E14" s="89"/>
      <c r="F14" s="89">
        <v>1</v>
      </c>
      <c r="G14" s="89"/>
      <c r="H14" s="89">
        <v>2</v>
      </c>
      <c r="I14" s="89"/>
      <c r="J14" s="92">
        <f t="shared" si="1"/>
        <v>2</v>
      </c>
      <c r="K14" s="19"/>
    </row>
    <row r="15" spans="1:11" ht="15.6" x14ac:dyDescent="0.3">
      <c r="A15" s="19"/>
      <c r="B15" s="147">
        <v>45032</v>
      </c>
      <c r="C15" s="96" t="s">
        <v>220</v>
      </c>
      <c r="D15" s="96" t="s">
        <v>218</v>
      </c>
      <c r="E15" s="89">
        <v>1</v>
      </c>
      <c r="F15" s="89"/>
      <c r="G15" s="89">
        <v>1</v>
      </c>
      <c r="H15" s="89"/>
      <c r="I15" s="89"/>
      <c r="J15" s="92">
        <f t="shared" ref="J15:J22" si="2">+G15+H15+I15</f>
        <v>1</v>
      </c>
      <c r="K15" s="19"/>
    </row>
    <row r="16" spans="1:11" ht="15.6" customHeight="1" x14ac:dyDescent="0.3">
      <c r="A16" s="19"/>
      <c r="B16" s="108"/>
      <c r="C16" s="85"/>
      <c r="D16" s="85"/>
      <c r="E16" s="89"/>
      <c r="F16" s="89"/>
      <c r="G16" s="89"/>
      <c r="H16" s="89"/>
      <c r="I16" s="89"/>
      <c r="J16" s="92">
        <f t="shared" si="2"/>
        <v>0</v>
      </c>
      <c r="K16" s="19"/>
    </row>
    <row r="17" spans="1:11" ht="15.6" x14ac:dyDescent="0.3">
      <c r="A17" s="19"/>
      <c r="B17" s="108"/>
      <c r="C17" s="85"/>
      <c r="D17" s="85"/>
      <c r="E17" s="89"/>
      <c r="F17" s="89"/>
      <c r="G17" s="89"/>
      <c r="H17" s="89"/>
      <c r="I17" s="89"/>
      <c r="J17" s="92">
        <f t="shared" si="2"/>
        <v>0</v>
      </c>
      <c r="K17" s="19"/>
    </row>
    <row r="18" spans="1:11" ht="15.6" x14ac:dyDescent="0.3">
      <c r="A18" s="19"/>
      <c r="B18" s="108"/>
      <c r="C18" s="85"/>
      <c r="D18" s="85"/>
      <c r="E18" s="89"/>
      <c r="F18" s="89"/>
      <c r="G18" s="89"/>
      <c r="H18" s="89"/>
      <c r="I18" s="89"/>
      <c r="J18" s="92">
        <f t="shared" si="2"/>
        <v>0</v>
      </c>
      <c r="K18" s="19"/>
    </row>
    <row r="19" spans="1:11" ht="15.6" x14ac:dyDescent="0.3">
      <c r="A19" s="19"/>
      <c r="B19" s="108"/>
      <c r="C19" s="85"/>
      <c r="D19" s="85"/>
      <c r="E19" s="89"/>
      <c r="F19" s="89"/>
      <c r="G19" s="89"/>
      <c r="H19" s="89"/>
      <c r="I19" s="89"/>
      <c r="J19" s="92">
        <f t="shared" ref="J19:J21" si="3">+G19+H19+I19</f>
        <v>0</v>
      </c>
      <c r="K19" s="19"/>
    </row>
    <row r="20" spans="1:11" ht="15.6" x14ac:dyDescent="0.3">
      <c r="A20" s="19"/>
      <c r="B20" s="108"/>
      <c r="C20" s="85"/>
      <c r="D20" s="85"/>
      <c r="E20" s="89"/>
      <c r="F20" s="89"/>
      <c r="G20" s="89"/>
      <c r="H20" s="89"/>
      <c r="I20" s="89"/>
      <c r="J20" s="92">
        <f t="shared" si="3"/>
        <v>0</v>
      </c>
      <c r="K20" s="19"/>
    </row>
    <row r="21" spans="1:11" ht="15.6" x14ac:dyDescent="0.3">
      <c r="A21" s="19"/>
      <c r="B21" s="108"/>
      <c r="C21" s="85"/>
      <c r="D21" s="85"/>
      <c r="E21" s="89"/>
      <c r="F21" s="89"/>
      <c r="G21" s="89"/>
      <c r="H21" s="89"/>
      <c r="I21" s="89"/>
      <c r="J21" s="92">
        <f t="shared" si="3"/>
        <v>0</v>
      </c>
      <c r="K21" s="19"/>
    </row>
    <row r="22" spans="1:11" ht="15.6" x14ac:dyDescent="0.3">
      <c r="A22" s="19"/>
      <c r="B22" s="108"/>
      <c r="C22" s="85"/>
      <c r="D22" s="85"/>
      <c r="E22" s="89"/>
      <c r="F22" s="89"/>
      <c r="G22" s="89"/>
      <c r="H22" s="89"/>
      <c r="I22" s="89"/>
      <c r="J22" s="92">
        <f t="shared" si="2"/>
        <v>0</v>
      </c>
      <c r="K22" s="19"/>
    </row>
    <row r="23" spans="1:11" ht="15.6" x14ac:dyDescent="0.3">
      <c r="A23" s="19"/>
      <c r="B23" s="108"/>
      <c r="C23" s="85"/>
      <c r="D23" s="85"/>
      <c r="E23" s="89"/>
      <c r="F23" s="89"/>
      <c r="G23" s="89"/>
      <c r="H23" s="89"/>
      <c r="I23" s="89"/>
      <c r="J23" s="92">
        <f t="shared" si="1"/>
        <v>0</v>
      </c>
      <c r="K23" s="19"/>
    </row>
    <row r="24" spans="1:11" ht="15.6" x14ac:dyDescent="0.3">
      <c r="A24" s="19"/>
      <c r="B24" s="108"/>
      <c r="C24" s="85"/>
      <c r="D24" s="85"/>
      <c r="E24" s="89"/>
      <c r="F24" s="89"/>
      <c r="G24" s="89"/>
      <c r="H24" s="89"/>
      <c r="I24" s="89"/>
      <c r="J24" s="92">
        <f t="shared" si="1"/>
        <v>0</v>
      </c>
      <c r="K24" s="19"/>
    </row>
    <row r="25" spans="1:11" ht="15.6" x14ac:dyDescent="0.3">
      <c r="A25" s="19"/>
      <c r="B25" s="108"/>
      <c r="C25" s="85"/>
      <c r="D25" s="85"/>
      <c r="E25" s="89"/>
      <c r="F25" s="89"/>
      <c r="G25" s="89"/>
      <c r="H25" s="89"/>
      <c r="I25" s="89"/>
      <c r="J25" s="92">
        <f t="shared" si="1"/>
        <v>0</v>
      </c>
      <c r="K25" s="19"/>
    </row>
    <row r="26" spans="1:11" ht="15.6" x14ac:dyDescent="0.3">
      <c r="A26" s="19"/>
      <c r="B26" s="108"/>
      <c r="C26" s="85"/>
      <c r="D26" s="85"/>
      <c r="E26" s="89"/>
      <c r="F26" s="89"/>
      <c r="G26" s="89"/>
      <c r="H26" s="89"/>
      <c r="I26" s="89"/>
      <c r="J26" s="92">
        <f t="shared" si="1"/>
        <v>0</v>
      </c>
      <c r="K26" s="19"/>
    </row>
    <row r="27" spans="1:11" ht="15.6" x14ac:dyDescent="0.3">
      <c r="A27" s="19"/>
      <c r="B27" s="108"/>
      <c r="C27" s="85"/>
      <c r="D27" s="85"/>
      <c r="E27" s="89"/>
      <c r="F27" s="89"/>
      <c r="G27" s="89"/>
      <c r="H27" s="89"/>
      <c r="I27" s="89"/>
      <c r="J27" s="92">
        <f t="shared" si="1"/>
        <v>0</v>
      </c>
      <c r="K27" s="19"/>
    </row>
    <row r="28" spans="1:11" ht="15.6" x14ac:dyDescent="0.3">
      <c r="A28" s="19"/>
      <c r="B28" s="108"/>
      <c r="C28" s="85"/>
      <c r="D28" s="85"/>
      <c r="E28" s="89"/>
      <c r="F28" s="89"/>
      <c r="G28" s="89"/>
      <c r="H28" s="89"/>
      <c r="I28" s="89"/>
      <c r="J28" s="92">
        <f t="shared" si="0"/>
        <v>0</v>
      </c>
      <c r="K28" s="19"/>
    </row>
    <row r="29" spans="1:11" ht="15.6" x14ac:dyDescent="0.3">
      <c r="A29" s="19"/>
      <c r="B29" s="108"/>
      <c r="C29" s="85"/>
      <c r="D29" s="85"/>
      <c r="E29" s="89"/>
      <c r="F29" s="89"/>
      <c r="G29" s="89"/>
      <c r="H29" s="89"/>
      <c r="I29" s="89"/>
      <c r="J29" s="92">
        <f t="shared" si="0"/>
        <v>0</v>
      </c>
      <c r="K29" s="19"/>
    </row>
    <row r="30" spans="1:11" ht="15.6" x14ac:dyDescent="0.3">
      <c r="A30" s="19"/>
      <c r="B30" s="108"/>
      <c r="C30" s="85"/>
      <c r="D30" s="85"/>
      <c r="E30" s="89"/>
      <c r="F30" s="89"/>
      <c r="G30" s="89"/>
      <c r="H30" s="89"/>
      <c r="I30" s="89"/>
      <c r="J30" s="92">
        <f t="shared" si="0"/>
        <v>0</v>
      </c>
      <c r="K30" s="19"/>
    </row>
    <row r="31" spans="1:11" ht="15.6" x14ac:dyDescent="0.3">
      <c r="A31" s="19"/>
      <c r="B31" s="108"/>
      <c r="C31" s="85"/>
      <c r="D31" s="85"/>
      <c r="E31" s="89"/>
      <c r="F31" s="89"/>
      <c r="G31" s="89"/>
      <c r="H31" s="89"/>
      <c r="I31" s="89"/>
      <c r="J31" s="92">
        <f t="shared" si="0"/>
        <v>0</v>
      </c>
      <c r="K31" s="19"/>
    </row>
    <row r="32" spans="1:11" ht="15.6" x14ac:dyDescent="0.3">
      <c r="A32" s="19"/>
      <c r="B32" s="109"/>
      <c r="C32" s="20"/>
      <c r="D32" s="20"/>
      <c r="E32" s="27"/>
      <c r="F32" s="27"/>
      <c r="G32" s="27"/>
      <c r="H32" s="27"/>
      <c r="I32" s="27"/>
      <c r="J32" s="21">
        <f t="shared" si="0"/>
        <v>0</v>
      </c>
      <c r="K32" s="19"/>
    </row>
    <row r="33" spans="1:11" ht="15.6" x14ac:dyDescent="0.3">
      <c r="A33" s="19"/>
      <c r="B33" s="109"/>
      <c r="C33" s="20"/>
      <c r="D33" s="20"/>
      <c r="E33" s="27"/>
      <c r="F33" s="27"/>
      <c r="G33" s="27"/>
      <c r="H33" s="27"/>
      <c r="I33" s="27"/>
      <c r="J33" s="21">
        <f t="shared" si="0"/>
        <v>0</v>
      </c>
      <c r="K33" s="19"/>
    </row>
    <row r="34" spans="1:11" ht="15.6" x14ac:dyDescent="0.3">
      <c r="A34" s="19"/>
      <c r="B34" s="109"/>
      <c r="C34" s="20"/>
      <c r="D34" s="20"/>
      <c r="E34" s="27"/>
      <c r="F34" s="27"/>
      <c r="G34" s="27"/>
      <c r="H34" s="27"/>
      <c r="I34" s="27"/>
      <c r="J34" s="21">
        <f t="shared" si="0"/>
        <v>0</v>
      </c>
      <c r="K34" s="19"/>
    </row>
    <row r="35" spans="1:11" ht="15.6" customHeight="1" x14ac:dyDescent="0.3">
      <c r="A35" s="19"/>
      <c r="B35" s="109"/>
      <c r="C35" s="20"/>
      <c r="D35" s="20"/>
      <c r="E35" s="27"/>
      <c r="F35" s="27"/>
      <c r="G35" s="27"/>
      <c r="H35" s="27"/>
      <c r="I35" s="27"/>
      <c r="J35" s="21">
        <f t="shared" si="0"/>
        <v>0</v>
      </c>
      <c r="K35" s="19"/>
    </row>
    <row r="36" spans="1:11" ht="15.6" x14ac:dyDescent="0.3">
      <c r="A36" s="19"/>
      <c r="B36" s="109"/>
      <c r="C36" s="20"/>
      <c r="D36" s="20"/>
      <c r="E36" s="27"/>
      <c r="F36" s="27"/>
      <c r="G36" s="27"/>
      <c r="H36" s="27"/>
      <c r="I36" s="27"/>
      <c r="J36" s="21">
        <f t="shared" si="0"/>
        <v>0</v>
      </c>
      <c r="K36" s="19"/>
    </row>
    <row r="37" spans="1:11" ht="15.6" x14ac:dyDescent="0.3">
      <c r="A37" s="19"/>
      <c r="B37" s="109"/>
      <c r="C37" s="20"/>
      <c r="D37" s="20"/>
      <c r="E37" s="27"/>
      <c r="F37" s="27"/>
      <c r="G37" s="27"/>
      <c r="H37" s="27"/>
      <c r="I37" s="27"/>
      <c r="J37" s="21">
        <f t="shared" si="0"/>
        <v>0</v>
      </c>
      <c r="K37" s="19"/>
    </row>
    <row r="38" spans="1:11" ht="15.6" x14ac:dyDescent="0.3">
      <c r="A38" s="19"/>
      <c r="B38" s="109"/>
      <c r="C38" s="20"/>
      <c r="D38" s="20"/>
      <c r="E38" s="27"/>
      <c r="F38" s="27"/>
      <c r="G38" s="27"/>
      <c r="H38" s="27"/>
      <c r="I38" s="27"/>
      <c r="J38" s="21">
        <f t="shared" si="0"/>
        <v>0</v>
      </c>
      <c r="K38" s="19"/>
    </row>
    <row r="39" spans="1:11" ht="15.6" x14ac:dyDescent="0.3">
      <c r="A39" s="19"/>
      <c r="B39" s="109"/>
      <c r="C39" s="20"/>
      <c r="D39" s="20"/>
      <c r="E39" s="27"/>
      <c r="F39" s="27"/>
      <c r="G39" s="27"/>
      <c r="H39" s="27"/>
      <c r="I39" s="27"/>
      <c r="J39" s="21">
        <f t="shared" si="0"/>
        <v>0</v>
      </c>
      <c r="K39" s="19"/>
    </row>
    <row r="40" spans="1:11" ht="16.2" thickBot="1" x14ac:dyDescent="0.35">
      <c r="A40" s="19"/>
      <c r="B40" s="22"/>
      <c r="C40" s="19"/>
      <c r="D40" s="19"/>
      <c r="E40" s="19"/>
      <c r="F40" s="19"/>
      <c r="G40" s="19"/>
      <c r="H40" s="19"/>
      <c r="I40" s="22"/>
      <c r="J40" s="19"/>
      <c r="K40" s="19"/>
    </row>
    <row r="41" spans="1:11" ht="16.2" thickBot="1" x14ac:dyDescent="0.35">
      <c r="A41" s="19"/>
      <c r="B41" s="23" t="s">
        <v>117</v>
      </c>
      <c r="C41" s="19"/>
      <c r="D41" s="19"/>
      <c r="E41" s="19"/>
      <c r="F41" s="19"/>
      <c r="G41" s="19"/>
      <c r="H41" s="19"/>
      <c r="I41" s="22"/>
      <c r="J41" s="24">
        <f>SUM(J9:J40)</f>
        <v>27</v>
      </c>
      <c r="K41" s="19"/>
    </row>
    <row r="42" spans="1:11" ht="15.6" x14ac:dyDescent="0.3">
      <c r="A42" s="19"/>
      <c r="B42" s="22"/>
      <c r="C42" s="19"/>
      <c r="D42" s="19"/>
      <c r="E42" s="19"/>
      <c r="F42" s="19"/>
      <c r="G42" s="19"/>
      <c r="H42" s="19"/>
      <c r="I42" s="22"/>
      <c r="J42" s="19"/>
      <c r="K42" s="19"/>
    </row>
    <row r="43" spans="1:11" ht="15.6" x14ac:dyDescent="0.3">
      <c r="A43" s="19"/>
      <c r="B43" s="22"/>
      <c r="C43" s="19"/>
      <c r="D43" s="19"/>
      <c r="E43" s="19"/>
      <c r="F43" s="19"/>
      <c r="G43" s="19"/>
      <c r="H43" s="19"/>
      <c r="I43" s="22"/>
      <c r="J43" s="19"/>
      <c r="K43" s="19"/>
    </row>
    <row r="44" spans="1:11" ht="15.6" x14ac:dyDescent="0.3">
      <c r="A44" s="194" t="s">
        <v>251</v>
      </c>
      <c r="B44" s="194"/>
      <c r="C44" s="19"/>
      <c r="D44" s="19"/>
      <c r="E44" s="19"/>
      <c r="F44" s="19"/>
      <c r="G44" s="19"/>
      <c r="H44" s="19"/>
      <c r="I44" s="22"/>
      <c r="J44" s="19"/>
      <c r="K44" s="19"/>
    </row>
    <row r="45" spans="1:11" ht="15.6" x14ac:dyDescent="0.3">
      <c r="A45" s="19"/>
      <c r="E45" s="154"/>
      <c r="F45" s="197" t="s">
        <v>76</v>
      </c>
      <c r="G45" s="197"/>
      <c r="H45" s="197"/>
      <c r="I45" s="197"/>
      <c r="J45" s="197"/>
      <c r="K45" s="19"/>
    </row>
    <row r="46" spans="1:11" s="145" customFormat="1" ht="30" x14ac:dyDescent="0.3">
      <c r="A46" s="162" t="s">
        <v>95</v>
      </c>
      <c r="B46" s="152" t="s">
        <v>0</v>
      </c>
      <c r="C46" s="118" t="s">
        <v>118</v>
      </c>
      <c r="D46" s="118" t="s">
        <v>159</v>
      </c>
      <c r="E46" s="195" t="s">
        <v>2</v>
      </c>
      <c r="F46" s="196"/>
      <c r="G46" s="120" t="s">
        <v>74</v>
      </c>
      <c r="H46" s="121" t="s">
        <v>75</v>
      </c>
      <c r="I46" s="120" t="s">
        <v>68</v>
      </c>
      <c r="J46" s="122" t="s">
        <v>3</v>
      </c>
    </row>
    <row r="47" spans="1:11" ht="15.6" x14ac:dyDescent="0.3">
      <c r="B47" s="117"/>
      <c r="C47" s="118"/>
      <c r="D47" s="119"/>
      <c r="E47" s="90" t="s">
        <v>66</v>
      </c>
      <c r="F47" s="90" t="s">
        <v>67</v>
      </c>
      <c r="G47" s="90">
        <v>1</v>
      </c>
      <c r="H47" s="90">
        <v>2</v>
      </c>
      <c r="I47" s="90">
        <v>3</v>
      </c>
      <c r="J47" s="91"/>
    </row>
    <row r="48" spans="1:11" ht="15.6" x14ac:dyDescent="0.3">
      <c r="B48" s="109"/>
      <c r="C48" s="20"/>
      <c r="D48" s="20"/>
      <c r="E48" s="27"/>
      <c r="F48" s="27"/>
      <c r="G48" s="27"/>
      <c r="H48" s="27"/>
      <c r="I48" s="27"/>
      <c r="J48" s="21">
        <f t="shared" ref="J48:J51" si="4">+G48+H48+I48</f>
        <v>0</v>
      </c>
    </row>
    <row r="49" spans="2:10" ht="15.6" x14ac:dyDescent="0.3">
      <c r="B49" s="109"/>
      <c r="C49" s="20"/>
      <c r="D49" s="20"/>
      <c r="E49" s="27"/>
      <c r="F49" s="27"/>
      <c r="G49" s="27"/>
      <c r="H49" s="27"/>
      <c r="I49" s="27"/>
      <c r="J49" s="21">
        <f t="shared" si="4"/>
        <v>0</v>
      </c>
    </row>
    <row r="50" spans="2:10" ht="15.6" x14ac:dyDescent="0.3">
      <c r="B50" s="109"/>
      <c r="C50" s="20"/>
      <c r="D50" s="20"/>
      <c r="E50" s="27"/>
      <c r="F50" s="27"/>
      <c r="G50" s="27"/>
      <c r="H50" s="27"/>
      <c r="I50" s="27"/>
      <c r="J50" s="21">
        <f t="shared" si="4"/>
        <v>0</v>
      </c>
    </row>
    <row r="51" spans="2:10" ht="15.6" x14ac:dyDescent="0.3">
      <c r="B51" s="109"/>
      <c r="C51" s="20"/>
      <c r="D51" s="20"/>
      <c r="E51" s="27"/>
      <c r="F51" s="27"/>
      <c r="G51" s="27"/>
      <c r="H51" s="27"/>
      <c r="I51" s="27"/>
      <c r="J51" s="21">
        <f t="shared" si="4"/>
        <v>0</v>
      </c>
    </row>
    <row r="52" spans="2:10" ht="15.6" x14ac:dyDescent="0.3">
      <c r="B52" s="109"/>
      <c r="C52" s="20"/>
      <c r="D52" s="20"/>
      <c r="E52" s="27"/>
      <c r="F52" s="27"/>
      <c r="G52" s="27"/>
      <c r="H52" s="27"/>
      <c r="I52" s="27"/>
      <c r="J52" s="21">
        <f t="shared" ref="J52:J59" si="5">+G52+H52+I52</f>
        <v>0</v>
      </c>
    </row>
    <row r="53" spans="2:10" ht="15.6" x14ac:dyDescent="0.3">
      <c r="B53" s="109"/>
      <c r="C53" s="20"/>
      <c r="D53" s="20"/>
      <c r="E53" s="27"/>
      <c r="F53" s="27"/>
      <c r="G53" s="27"/>
      <c r="H53" s="27"/>
      <c r="I53" s="27"/>
      <c r="J53" s="21">
        <f t="shared" si="5"/>
        <v>0</v>
      </c>
    </row>
    <row r="54" spans="2:10" ht="15.6" x14ac:dyDescent="0.3">
      <c r="B54" s="109"/>
      <c r="C54" s="20"/>
      <c r="D54" s="20"/>
      <c r="E54" s="27"/>
      <c r="F54" s="27"/>
      <c r="G54" s="27"/>
      <c r="H54" s="27"/>
      <c r="I54" s="27"/>
      <c r="J54" s="21">
        <f t="shared" si="5"/>
        <v>0</v>
      </c>
    </row>
    <row r="55" spans="2:10" ht="15.6" x14ac:dyDescent="0.3">
      <c r="B55" s="109"/>
      <c r="C55" s="20"/>
      <c r="D55" s="20"/>
      <c r="E55" s="27"/>
      <c r="F55" s="27"/>
      <c r="G55" s="27"/>
      <c r="H55" s="27"/>
      <c r="I55" s="27"/>
      <c r="J55" s="21">
        <f t="shared" si="5"/>
        <v>0</v>
      </c>
    </row>
    <row r="56" spans="2:10" ht="15.6" x14ac:dyDescent="0.3">
      <c r="B56" s="109"/>
      <c r="C56" s="20"/>
      <c r="D56" s="20"/>
      <c r="E56" s="27"/>
      <c r="F56" s="27"/>
      <c r="G56" s="27"/>
      <c r="H56" s="27"/>
      <c r="I56" s="27"/>
      <c r="J56" s="21">
        <f t="shared" si="5"/>
        <v>0</v>
      </c>
    </row>
    <row r="57" spans="2:10" ht="15.6" x14ac:dyDescent="0.3">
      <c r="B57" s="109"/>
      <c r="C57" s="20"/>
      <c r="D57" s="20"/>
      <c r="E57" s="27"/>
      <c r="F57" s="27"/>
      <c r="G57" s="27"/>
      <c r="H57" s="27"/>
      <c r="I57" s="27"/>
      <c r="J57" s="21">
        <f t="shared" si="5"/>
        <v>0</v>
      </c>
    </row>
    <row r="58" spans="2:10" ht="15.6" x14ac:dyDescent="0.3">
      <c r="B58" s="109"/>
      <c r="C58" s="20"/>
      <c r="D58" s="20"/>
      <c r="E58" s="27"/>
      <c r="F58" s="27"/>
      <c r="G58" s="27"/>
      <c r="H58" s="27"/>
      <c r="I58" s="27"/>
      <c r="J58" s="21">
        <f t="shared" si="5"/>
        <v>0</v>
      </c>
    </row>
    <row r="59" spans="2:10" ht="15.6" x14ac:dyDescent="0.3">
      <c r="B59" s="109"/>
      <c r="C59" s="20"/>
      <c r="D59" s="20"/>
      <c r="E59" s="27"/>
      <c r="F59" s="27"/>
      <c r="G59" s="27"/>
      <c r="H59" s="27"/>
      <c r="I59" s="27"/>
      <c r="J59" s="21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E46:F46"/>
    <mergeCell ref="F6:J6"/>
    <mergeCell ref="F45:J45"/>
    <mergeCell ref="E7:F7"/>
    <mergeCell ref="A44:B4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6:J61"/>
  <sheetViews>
    <sheetView topLeftCell="A37" workbookViewId="0">
      <selection activeCell="A44" sqref="A44:B44"/>
    </sheetView>
  </sheetViews>
  <sheetFormatPr baseColWidth="10" defaultRowHeight="14.4" x14ac:dyDescent="0.3"/>
  <cols>
    <col min="1" max="1" width="30.664062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82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44849</v>
      </c>
      <c r="C9" s="1" t="s">
        <v>173</v>
      </c>
      <c r="D9" s="1" t="s">
        <v>174</v>
      </c>
      <c r="E9" s="9">
        <v>17</v>
      </c>
      <c r="F9" s="9">
        <v>8</v>
      </c>
      <c r="G9" s="9">
        <v>17</v>
      </c>
      <c r="H9" s="9">
        <v>16</v>
      </c>
      <c r="I9" s="9"/>
      <c r="J9" s="3">
        <f>+G9+H9+I9</f>
        <v>33</v>
      </c>
    </row>
    <row r="10" spans="1:10" x14ac:dyDescent="0.3">
      <c r="B10" s="61">
        <v>44884</v>
      </c>
      <c r="C10" s="1" t="s">
        <v>175</v>
      </c>
      <c r="D10" s="1" t="s">
        <v>176</v>
      </c>
      <c r="E10" s="9">
        <v>15</v>
      </c>
      <c r="F10" s="9">
        <v>13</v>
      </c>
      <c r="G10" s="9">
        <v>15</v>
      </c>
      <c r="H10" s="9">
        <v>26</v>
      </c>
      <c r="I10" s="9"/>
      <c r="J10" s="3">
        <f t="shared" ref="J10:J39" si="0">+G10+H10+I10</f>
        <v>41</v>
      </c>
    </row>
    <row r="11" spans="1:10" x14ac:dyDescent="0.3">
      <c r="B11" s="61">
        <v>44884</v>
      </c>
      <c r="C11" s="18" t="s">
        <v>177</v>
      </c>
      <c r="D11" s="18" t="s">
        <v>178</v>
      </c>
      <c r="E11" s="9">
        <v>5</v>
      </c>
      <c r="F11" s="9"/>
      <c r="G11" s="9">
        <v>5</v>
      </c>
      <c r="H11" s="9"/>
      <c r="I11" s="9">
        <v>3</v>
      </c>
      <c r="J11" s="3">
        <f t="shared" si="0"/>
        <v>8</v>
      </c>
    </row>
    <row r="12" spans="1:10" x14ac:dyDescent="0.3">
      <c r="B12" s="61">
        <v>44915</v>
      </c>
      <c r="C12" s="48" t="s">
        <v>181</v>
      </c>
      <c r="D12" s="1" t="s">
        <v>182</v>
      </c>
      <c r="E12" s="9">
        <v>15</v>
      </c>
      <c r="F12" s="9">
        <v>11</v>
      </c>
      <c r="G12" s="9">
        <v>15</v>
      </c>
      <c r="H12" s="9">
        <v>22</v>
      </c>
      <c r="I12" s="9"/>
      <c r="J12" s="3">
        <f t="shared" si="0"/>
        <v>37</v>
      </c>
    </row>
    <row r="13" spans="1:10" x14ac:dyDescent="0.3">
      <c r="B13" s="124">
        <v>44884</v>
      </c>
      <c r="C13" s="198" t="s">
        <v>183</v>
      </c>
      <c r="D13" s="18"/>
      <c r="E13" s="9">
        <v>2</v>
      </c>
      <c r="F13" s="9">
        <v>2</v>
      </c>
      <c r="G13" s="9">
        <v>2</v>
      </c>
      <c r="H13" s="9">
        <v>4</v>
      </c>
      <c r="I13" s="9"/>
      <c r="J13" s="3">
        <f t="shared" ref="J13:J26" si="1">+G13+H13+I13</f>
        <v>6</v>
      </c>
    </row>
    <row r="14" spans="1:10" x14ac:dyDescent="0.3">
      <c r="B14" s="124">
        <v>44568</v>
      </c>
      <c r="C14" s="199"/>
      <c r="D14" s="18"/>
      <c r="E14" s="9">
        <v>2</v>
      </c>
      <c r="F14" s="9">
        <v>3</v>
      </c>
      <c r="G14" s="9">
        <v>2</v>
      </c>
      <c r="H14" s="9">
        <v>6</v>
      </c>
      <c r="I14" s="9"/>
      <c r="J14" s="3">
        <f t="shared" ref="J14:J21" si="2">+G14+H14+I14</f>
        <v>8</v>
      </c>
    </row>
    <row r="15" spans="1:10" x14ac:dyDescent="0.3">
      <c r="B15" s="61">
        <v>44934</v>
      </c>
      <c r="C15" s="200"/>
      <c r="D15" s="18"/>
      <c r="E15" s="9">
        <v>4</v>
      </c>
      <c r="F15" s="9">
        <v>3</v>
      </c>
      <c r="G15" s="9">
        <v>4</v>
      </c>
      <c r="H15" s="9">
        <v>6</v>
      </c>
      <c r="I15" s="9"/>
      <c r="J15" s="3">
        <f t="shared" si="2"/>
        <v>10</v>
      </c>
    </row>
    <row r="16" spans="1:10" x14ac:dyDescent="0.3">
      <c r="B16" s="61">
        <v>44934</v>
      </c>
      <c r="C16" s="18" t="s">
        <v>186</v>
      </c>
      <c r="D16" s="18" t="s">
        <v>187</v>
      </c>
      <c r="E16" s="9">
        <v>17</v>
      </c>
      <c r="F16" s="9">
        <v>8</v>
      </c>
      <c r="G16" s="9">
        <v>17</v>
      </c>
      <c r="H16" s="9">
        <v>16</v>
      </c>
      <c r="I16" s="9"/>
      <c r="J16" s="3">
        <f t="shared" si="2"/>
        <v>33</v>
      </c>
    </row>
    <row r="17" spans="2:10" x14ac:dyDescent="0.3">
      <c r="B17" s="61">
        <v>44934</v>
      </c>
      <c r="C17" s="18" t="s">
        <v>186</v>
      </c>
      <c r="D17" s="18" t="s">
        <v>188</v>
      </c>
      <c r="E17" s="9">
        <v>11</v>
      </c>
      <c r="F17" s="9">
        <v>12</v>
      </c>
      <c r="G17" s="9">
        <v>11</v>
      </c>
      <c r="H17" s="9">
        <v>24</v>
      </c>
      <c r="I17" s="9"/>
      <c r="J17" s="3">
        <f t="shared" si="2"/>
        <v>35</v>
      </c>
    </row>
    <row r="18" spans="2:10" x14ac:dyDescent="0.3">
      <c r="B18" s="61">
        <v>44933</v>
      </c>
      <c r="C18" s="1" t="s">
        <v>190</v>
      </c>
      <c r="D18" s="1" t="s">
        <v>189</v>
      </c>
      <c r="E18" s="9">
        <v>10</v>
      </c>
      <c r="F18" s="9">
        <v>2</v>
      </c>
      <c r="G18" s="9">
        <v>10</v>
      </c>
      <c r="H18" s="9">
        <v>4</v>
      </c>
      <c r="I18" s="9">
        <v>3</v>
      </c>
      <c r="J18" s="3">
        <f t="shared" ref="J18:J20" si="3">+G18+H18+I18</f>
        <v>17</v>
      </c>
    </row>
    <row r="19" spans="2:10" x14ac:dyDescent="0.3">
      <c r="B19" s="61">
        <v>44947</v>
      </c>
      <c r="C19" s="1" t="s">
        <v>183</v>
      </c>
      <c r="D19" s="1" t="s">
        <v>191</v>
      </c>
      <c r="E19" s="9">
        <v>1</v>
      </c>
      <c r="F19" s="9"/>
      <c r="G19" s="9">
        <v>1</v>
      </c>
      <c r="H19" s="9"/>
      <c r="I19" s="9"/>
      <c r="J19" s="3">
        <f t="shared" si="3"/>
        <v>1</v>
      </c>
    </row>
    <row r="20" spans="2:10" x14ac:dyDescent="0.3">
      <c r="B20" s="61">
        <v>44947</v>
      </c>
      <c r="C20" s="1" t="s">
        <v>192</v>
      </c>
      <c r="D20" s="1" t="s">
        <v>193</v>
      </c>
      <c r="E20" s="9">
        <v>1</v>
      </c>
      <c r="F20" s="9"/>
      <c r="G20" s="9">
        <v>1</v>
      </c>
      <c r="H20" s="9"/>
      <c r="I20" s="9"/>
      <c r="J20" s="3">
        <f t="shared" si="3"/>
        <v>1</v>
      </c>
    </row>
    <row r="21" spans="2:10" x14ac:dyDescent="0.3">
      <c r="B21" s="125">
        <v>44947</v>
      </c>
      <c r="C21" s="86" t="s">
        <v>195</v>
      </c>
      <c r="D21" s="86" t="s">
        <v>193</v>
      </c>
      <c r="E21" s="9">
        <v>7</v>
      </c>
      <c r="F21" s="9">
        <v>6</v>
      </c>
      <c r="G21" s="9">
        <v>7</v>
      </c>
      <c r="H21" s="9">
        <v>12</v>
      </c>
      <c r="I21" s="9"/>
      <c r="J21" s="3">
        <f t="shared" si="2"/>
        <v>19</v>
      </c>
    </row>
    <row r="22" spans="2:10" x14ac:dyDescent="0.3">
      <c r="B22" s="61">
        <v>44954</v>
      </c>
      <c r="C22" s="1" t="s">
        <v>196</v>
      </c>
      <c r="D22" s="1" t="s">
        <v>197</v>
      </c>
      <c r="E22" s="9">
        <v>12</v>
      </c>
      <c r="F22" s="9">
        <v>5</v>
      </c>
      <c r="G22" s="9">
        <v>12</v>
      </c>
      <c r="H22" s="9">
        <v>10</v>
      </c>
      <c r="I22" s="9">
        <v>15</v>
      </c>
      <c r="J22" s="3">
        <f t="shared" si="1"/>
        <v>37</v>
      </c>
    </row>
    <row r="23" spans="2:10" x14ac:dyDescent="0.3">
      <c r="B23" s="61">
        <v>44955</v>
      </c>
      <c r="C23" s="49" t="s">
        <v>198</v>
      </c>
      <c r="D23" s="1" t="s">
        <v>197</v>
      </c>
      <c r="E23" s="9">
        <v>16</v>
      </c>
      <c r="F23" s="9">
        <v>15</v>
      </c>
      <c r="G23" s="9">
        <v>16</v>
      </c>
      <c r="H23" s="9">
        <v>30</v>
      </c>
      <c r="I23" s="9">
        <v>21</v>
      </c>
      <c r="J23" s="3">
        <f t="shared" si="1"/>
        <v>67</v>
      </c>
    </row>
    <row r="24" spans="2:10" x14ac:dyDescent="0.3">
      <c r="B24" s="61">
        <v>44955</v>
      </c>
      <c r="C24" s="48" t="s">
        <v>199</v>
      </c>
      <c r="D24" s="1" t="s">
        <v>197</v>
      </c>
      <c r="E24" s="9">
        <v>7</v>
      </c>
      <c r="F24" s="9"/>
      <c r="G24" s="9">
        <v>7</v>
      </c>
      <c r="H24" s="9"/>
      <c r="I24" s="9"/>
      <c r="J24" s="3">
        <f t="shared" si="1"/>
        <v>7</v>
      </c>
    </row>
    <row r="25" spans="2:10" x14ac:dyDescent="0.3">
      <c r="B25" s="61" t="s">
        <v>204</v>
      </c>
      <c r="C25" s="1" t="s">
        <v>183</v>
      </c>
      <c r="D25" s="93" t="s">
        <v>203</v>
      </c>
      <c r="E25" s="9">
        <v>5</v>
      </c>
      <c r="F25" s="9">
        <v>5</v>
      </c>
      <c r="G25" s="9">
        <v>5</v>
      </c>
      <c r="H25" s="9">
        <v>10</v>
      </c>
      <c r="I25" s="9"/>
      <c r="J25" s="3">
        <f t="shared" si="1"/>
        <v>15</v>
      </c>
    </row>
    <row r="26" spans="2:10" x14ac:dyDescent="0.3">
      <c r="B26" s="110" t="s">
        <v>205</v>
      </c>
      <c r="C26" s="1" t="s">
        <v>213</v>
      </c>
      <c r="D26" s="1" t="s">
        <v>206</v>
      </c>
      <c r="E26" s="9">
        <v>4</v>
      </c>
      <c r="F26" s="9">
        <v>2</v>
      </c>
      <c r="G26" s="9">
        <v>4</v>
      </c>
      <c r="H26" s="9">
        <v>4</v>
      </c>
      <c r="I26" s="9"/>
      <c r="J26" s="3">
        <f t="shared" si="1"/>
        <v>8</v>
      </c>
    </row>
    <row r="27" spans="2:10" x14ac:dyDescent="0.3">
      <c r="B27" s="61">
        <v>45004</v>
      </c>
      <c r="C27" s="1" t="s">
        <v>214</v>
      </c>
      <c r="D27" s="1" t="s">
        <v>215</v>
      </c>
      <c r="E27" s="9">
        <v>15</v>
      </c>
      <c r="F27" s="9">
        <v>14</v>
      </c>
      <c r="G27" s="9">
        <v>15</v>
      </c>
      <c r="H27" s="9">
        <v>28</v>
      </c>
      <c r="I27" s="9"/>
      <c r="J27" s="3">
        <f t="shared" si="0"/>
        <v>43</v>
      </c>
    </row>
    <row r="28" spans="2:10" x14ac:dyDescent="0.3">
      <c r="B28" s="110">
        <v>45004</v>
      </c>
      <c r="C28" s="1" t="s">
        <v>216</v>
      </c>
      <c r="D28" s="1" t="s">
        <v>215</v>
      </c>
      <c r="E28" s="9">
        <v>10</v>
      </c>
      <c r="F28" s="9">
        <v>12</v>
      </c>
      <c r="G28" s="9">
        <v>10</v>
      </c>
      <c r="H28" s="9">
        <v>24</v>
      </c>
      <c r="I28" s="9"/>
      <c r="J28" s="3">
        <f t="shared" si="0"/>
        <v>34</v>
      </c>
    </row>
    <row r="29" spans="2:10" x14ac:dyDescent="0.3">
      <c r="B29" s="61">
        <v>45031</v>
      </c>
      <c r="C29" s="1" t="s">
        <v>217</v>
      </c>
      <c r="D29" s="1" t="s">
        <v>218</v>
      </c>
      <c r="E29" s="9">
        <v>14</v>
      </c>
      <c r="F29" s="9">
        <v>6</v>
      </c>
      <c r="G29" s="9">
        <v>14</v>
      </c>
      <c r="H29" s="9">
        <v>12</v>
      </c>
      <c r="I29" s="9"/>
      <c r="J29" s="3">
        <f t="shared" si="0"/>
        <v>26</v>
      </c>
    </row>
    <row r="30" spans="2:10" x14ac:dyDescent="0.3">
      <c r="B30" s="110">
        <v>45031</v>
      </c>
      <c r="C30" s="60" t="s">
        <v>219</v>
      </c>
      <c r="D30" s="60" t="s">
        <v>218</v>
      </c>
      <c r="E30" s="9">
        <v>5</v>
      </c>
      <c r="F30" s="9">
        <v>4</v>
      </c>
      <c r="G30" s="9">
        <v>5</v>
      </c>
      <c r="H30" s="9">
        <v>8</v>
      </c>
      <c r="I30" s="9">
        <v>9</v>
      </c>
      <c r="J30" s="3">
        <f t="shared" si="0"/>
        <v>22</v>
      </c>
    </row>
    <row r="31" spans="2:10" x14ac:dyDescent="0.3">
      <c r="B31" s="61">
        <v>45032</v>
      </c>
      <c r="C31" s="1" t="s">
        <v>220</v>
      </c>
      <c r="D31" s="1" t="s">
        <v>218</v>
      </c>
      <c r="E31" s="9">
        <v>9</v>
      </c>
      <c r="F31" s="9">
        <v>1</v>
      </c>
      <c r="G31" s="9">
        <v>9</v>
      </c>
      <c r="H31" s="9">
        <v>2</v>
      </c>
      <c r="I31" s="9"/>
      <c r="J31" s="3">
        <f t="shared" si="0"/>
        <v>11</v>
      </c>
    </row>
    <row r="32" spans="2:10" x14ac:dyDescent="0.3">
      <c r="B32" s="61">
        <v>45080</v>
      </c>
      <c r="C32" s="1" t="s">
        <v>183</v>
      </c>
      <c r="D32" s="1" t="s">
        <v>221</v>
      </c>
      <c r="E32" s="9">
        <v>1</v>
      </c>
      <c r="F32" s="9"/>
      <c r="G32" s="9">
        <v>1</v>
      </c>
      <c r="H32" s="9"/>
      <c r="I32" s="9"/>
      <c r="J32" s="3">
        <f t="shared" si="0"/>
        <v>1</v>
      </c>
    </row>
    <row r="33" spans="1:10" x14ac:dyDescent="0.3">
      <c r="B33" s="110">
        <v>45080</v>
      </c>
      <c r="C33" s="1" t="s">
        <v>224</v>
      </c>
      <c r="D33" s="1" t="s">
        <v>225</v>
      </c>
      <c r="E33" s="9">
        <v>5</v>
      </c>
      <c r="F33" s="9">
        <v>12</v>
      </c>
      <c r="G33" s="9">
        <v>5</v>
      </c>
      <c r="H33" s="9">
        <v>24</v>
      </c>
      <c r="I33" s="9"/>
      <c r="J33" s="3">
        <f t="shared" si="0"/>
        <v>29</v>
      </c>
    </row>
    <row r="34" spans="1:10" x14ac:dyDescent="0.3">
      <c r="B34" s="61"/>
      <c r="C34" s="18"/>
      <c r="D34" s="18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61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61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1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61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61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>
      <c r="B40" s="142"/>
      <c r="C40" s="64"/>
      <c r="D40" s="64"/>
    </row>
    <row r="41" spans="1:10" ht="15" thickBot="1" x14ac:dyDescent="0.35">
      <c r="J41" s="13">
        <f>SUM(J9:J39)</f>
        <v>549</v>
      </c>
    </row>
    <row r="42" spans="1:10" x14ac:dyDescent="0.3">
      <c r="B42" s="12" t="s">
        <v>117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82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17</v>
      </c>
      <c r="F48" s="9">
        <v>10</v>
      </c>
      <c r="G48" s="9">
        <v>17</v>
      </c>
      <c r="H48" s="9">
        <v>20</v>
      </c>
      <c r="I48" s="9">
        <v>15</v>
      </c>
      <c r="J48" s="3">
        <f t="shared" ref="J48:J51" si="4">+G48+H48+I48</f>
        <v>52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2</v>
      </c>
      <c r="F49" s="9">
        <v>3</v>
      </c>
      <c r="G49" s="9">
        <v>2</v>
      </c>
      <c r="H49" s="9">
        <v>6</v>
      </c>
      <c r="I49" s="9"/>
      <c r="J49" s="3">
        <f t="shared" si="4"/>
        <v>8</v>
      </c>
    </row>
    <row r="50" spans="2:10" x14ac:dyDescent="0.3">
      <c r="B50" s="61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1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61"/>
      <c r="C52" s="18"/>
      <c r="D52" s="18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61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61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1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61"/>
      <c r="C56" s="18"/>
      <c r="D56" s="18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61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61"/>
      <c r="C58" s="18"/>
      <c r="D58" s="18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61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60</v>
      </c>
    </row>
  </sheetData>
  <mergeCells count="6">
    <mergeCell ref="A44:B44"/>
    <mergeCell ref="E46:F46"/>
    <mergeCell ref="F6:J6"/>
    <mergeCell ref="F45:J45"/>
    <mergeCell ref="E7:F7"/>
    <mergeCell ref="C13:C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6:J61"/>
  <sheetViews>
    <sheetView topLeftCell="A34" workbookViewId="0">
      <selection activeCell="A44" sqref="A44:B44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104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/>
      <c r="F9" s="9">
        <v>4</v>
      </c>
      <c r="G9" s="9"/>
      <c r="H9" s="9">
        <v>8</v>
      </c>
      <c r="I9" s="9"/>
      <c r="J9" s="3">
        <f>+G9+H9+I9</f>
        <v>8</v>
      </c>
    </row>
    <row r="10" spans="1:10" x14ac:dyDescent="0.3">
      <c r="B10" s="109">
        <v>44934</v>
      </c>
      <c r="C10" s="18" t="s">
        <v>186</v>
      </c>
      <c r="D10" s="18" t="s">
        <v>187</v>
      </c>
      <c r="E10" s="9">
        <v>2</v>
      </c>
      <c r="F10" s="9">
        <v>1</v>
      </c>
      <c r="G10" s="9">
        <v>2</v>
      </c>
      <c r="H10" s="9">
        <v>2</v>
      </c>
      <c r="I10" s="9"/>
      <c r="J10" s="3">
        <f t="shared" ref="J10:J39" si="0">+G10+H10+I10</f>
        <v>4</v>
      </c>
    </row>
    <row r="11" spans="1:10" x14ac:dyDescent="0.3">
      <c r="B11" s="61">
        <v>44934</v>
      </c>
      <c r="C11" s="18" t="s">
        <v>186</v>
      </c>
      <c r="D11" s="18" t="s">
        <v>188</v>
      </c>
      <c r="E11" s="9">
        <v>1</v>
      </c>
      <c r="F11" s="9">
        <v>1</v>
      </c>
      <c r="G11" s="9">
        <v>1</v>
      </c>
      <c r="H11" s="9">
        <v>2</v>
      </c>
      <c r="I11" s="9"/>
      <c r="J11" s="3">
        <f t="shared" si="0"/>
        <v>3</v>
      </c>
    </row>
    <row r="12" spans="1:10" x14ac:dyDescent="0.3">
      <c r="B12" s="61">
        <v>44933</v>
      </c>
      <c r="C12" s="1" t="s">
        <v>190</v>
      </c>
      <c r="D12" s="1" t="s">
        <v>189</v>
      </c>
      <c r="E12" s="9">
        <v>2</v>
      </c>
      <c r="F12" s="9">
        <v>2</v>
      </c>
      <c r="G12" s="9">
        <v>2</v>
      </c>
      <c r="H12" s="9">
        <v>4</v>
      </c>
      <c r="I12" s="9"/>
      <c r="J12" s="3">
        <f t="shared" si="0"/>
        <v>6</v>
      </c>
    </row>
    <row r="13" spans="1:10" x14ac:dyDescent="0.3">
      <c r="B13" s="61">
        <v>44947</v>
      </c>
      <c r="C13" s="1" t="s">
        <v>192</v>
      </c>
      <c r="D13" s="1" t="s">
        <v>193</v>
      </c>
      <c r="E13" s="9">
        <v>2</v>
      </c>
      <c r="F13" s="9"/>
      <c r="G13" s="9">
        <v>2</v>
      </c>
      <c r="H13" s="9"/>
      <c r="I13" s="9"/>
      <c r="J13" s="3">
        <f t="shared" ref="J13:J27" si="1">+G13+H13+I13</f>
        <v>2</v>
      </c>
    </row>
    <row r="14" spans="1:10" x14ac:dyDescent="0.3">
      <c r="B14" s="61">
        <v>44947</v>
      </c>
      <c r="C14" s="1" t="s">
        <v>194</v>
      </c>
      <c r="D14" s="1" t="s">
        <v>193</v>
      </c>
      <c r="E14" s="9">
        <v>1</v>
      </c>
      <c r="F14" s="9"/>
      <c r="G14" s="9">
        <v>1</v>
      </c>
      <c r="H14" s="9"/>
      <c r="I14" s="9"/>
      <c r="J14" s="3">
        <f t="shared" si="1"/>
        <v>1</v>
      </c>
    </row>
    <row r="15" spans="1:10" x14ac:dyDescent="0.3">
      <c r="B15" s="125">
        <v>44947</v>
      </c>
      <c r="C15" s="86" t="s">
        <v>195</v>
      </c>
      <c r="D15" s="86" t="s">
        <v>193</v>
      </c>
      <c r="E15" s="9">
        <v>2</v>
      </c>
      <c r="F15" s="9"/>
      <c r="G15" s="9">
        <v>2</v>
      </c>
      <c r="H15" s="9"/>
      <c r="I15" s="9"/>
      <c r="J15" s="3">
        <f t="shared" ref="J15:J22" si="2">+G15+H15+I15</f>
        <v>2</v>
      </c>
    </row>
    <row r="16" spans="1:10" x14ac:dyDescent="0.3">
      <c r="B16" s="61">
        <v>44954</v>
      </c>
      <c r="C16" s="1" t="s">
        <v>196</v>
      </c>
      <c r="D16" s="1" t="s">
        <v>197</v>
      </c>
      <c r="E16" s="9">
        <v>3</v>
      </c>
      <c r="F16" s="9">
        <v>3</v>
      </c>
      <c r="G16" s="9">
        <v>3</v>
      </c>
      <c r="H16" s="9">
        <v>6</v>
      </c>
      <c r="I16" s="9">
        <v>6</v>
      </c>
      <c r="J16" s="3">
        <f t="shared" si="2"/>
        <v>15</v>
      </c>
    </row>
    <row r="17" spans="2:10" x14ac:dyDescent="0.3">
      <c r="B17" s="61">
        <v>44955</v>
      </c>
      <c r="C17" s="49" t="s">
        <v>198</v>
      </c>
      <c r="D17" s="1" t="s">
        <v>197</v>
      </c>
      <c r="E17" s="9">
        <v>1</v>
      </c>
      <c r="F17" s="9">
        <v>2</v>
      </c>
      <c r="G17" s="9">
        <v>1</v>
      </c>
      <c r="H17" s="9">
        <v>4</v>
      </c>
      <c r="I17" s="9"/>
      <c r="J17" s="3">
        <f t="shared" si="2"/>
        <v>5</v>
      </c>
    </row>
    <row r="18" spans="2:10" x14ac:dyDescent="0.3">
      <c r="B18" s="61">
        <v>44955</v>
      </c>
      <c r="C18" s="48" t="s">
        <v>199</v>
      </c>
      <c r="D18" s="1" t="s">
        <v>197</v>
      </c>
      <c r="E18" s="9">
        <v>4</v>
      </c>
      <c r="F18" s="9"/>
      <c r="G18" s="9">
        <v>4</v>
      </c>
      <c r="H18" s="9"/>
      <c r="I18" s="9"/>
      <c r="J18" s="3">
        <f t="shared" si="2"/>
        <v>4</v>
      </c>
    </row>
    <row r="19" spans="2:10" x14ac:dyDescent="0.3">
      <c r="B19" s="61">
        <v>45004</v>
      </c>
      <c r="C19" s="1" t="s">
        <v>214</v>
      </c>
      <c r="D19" s="1" t="s">
        <v>215</v>
      </c>
      <c r="E19" s="9">
        <v>4</v>
      </c>
      <c r="F19" s="9">
        <v>3</v>
      </c>
      <c r="G19" s="9">
        <v>4</v>
      </c>
      <c r="H19" s="9">
        <v>3</v>
      </c>
      <c r="I19" s="9"/>
      <c r="J19" s="3">
        <f t="shared" ref="J19:J21" si="3">+G19+H19+I19</f>
        <v>7</v>
      </c>
    </row>
    <row r="20" spans="2:10" x14ac:dyDescent="0.3">
      <c r="B20" s="110">
        <v>45004</v>
      </c>
      <c r="C20" s="1" t="s">
        <v>216</v>
      </c>
      <c r="D20" s="1" t="s">
        <v>215</v>
      </c>
      <c r="E20" s="9">
        <v>4</v>
      </c>
      <c r="F20" s="9">
        <v>3</v>
      </c>
      <c r="G20" s="9">
        <v>4</v>
      </c>
      <c r="H20" s="9">
        <v>6</v>
      </c>
      <c r="I20" s="9"/>
      <c r="J20" s="3">
        <f t="shared" si="3"/>
        <v>10</v>
      </c>
    </row>
    <row r="21" spans="2:10" x14ac:dyDescent="0.3">
      <c r="B21" s="61">
        <v>45031</v>
      </c>
      <c r="C21" s="1" t="s">
        <v>217</v>
      </c>
      <c r="D21" s="1" t="s">
        <v>218</v>
      </c>
      <c r="E21" s="9">
        <v>1</v>
      </c>
      <c r="F21" s="9">
        <v>2</v>
      </c>
      <c r="G21" s="9">
        <v>1</v>
      </c>
      <c r="H21" s="9">
        <v>4</v>
      </c>
      <c r="I21" s="9"/>
      <c r="J21" s="3">
        <f t="shared" si="3"/>
        <v>5</v>
      </c>
    </row>
    <row r="22" spans="2:10" x14ac:dyDescent="0.3">
      <c r="B22" s="110">
        <v>45031</v>
      </c>
      <c r="C22" s="60" t="s">
        <v>219</v>
      </c>
      <c r="D22" s="60" t="s">
        <v>218</v>
      </c>
      <c r="E22" s="9">
        <v>1</v>
      </c>
      <c r="F22" s="9">
        <v>1</v>
      </c>
      <c r="G22" s="9">
        <v>1</v>
      </c>
      <c r="H22" s="9">
        <v>2</v>
      </c>
      <c r="I22" s="9"/>
      <c r="J22" s="3">
        <f t="shared" si="2"/>
        <v>3</v>
      </c>
    </row>
    <row r="23" spans="2:10" x14ac:dyDescent="0.3">
      <c r="B23" s="61">
        <v>45032</v>
      </c>
      <c r="C23" s="1" t="s">
        <v>220</v>
      </c>
      <c r="D23" s="1" t="s">
        <v>218</v>
      </c>
      <c r="E23" s="9">
        <v>5</v>
      </c>
      <c r="F23" s="9"/>
      <c r="G23" s="9">
        <v>5</v>
      </c>
      <c r="H23" s="9"/>
      <c r="I23" s="9"/>
      <c r="J23" s="3">
        <f t="shared" si="1"/>
        <v>5</v>
      </c>
    </row>
    <row r="24" spans="2:10" x14ac:dyDescent="0.3">
      <c r="B24" s="61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61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1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61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61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80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104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63">
        <v>45213</v>
      </c>
      <c r="C48" s="1" t="s">
        <v>248</v>
      </c>
      <c r="D48" s="112" t="s">
        <v>246</v>
      </c>
      <c r="E48" s="9">
        <v>5</v>
      </c>
      <c r="F48" s="9"/>
      <c r="G48" s="9">
        <v>5</v>
      </c>
      <c r="H48" s="9"/>
      <c r="I48" s="9"/>
      <c r="J48" s="3">
        <f t="shared" ref="J48:J51" si="4">+G48+H48+I48</f>
        <v>5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5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6:J61"/>
  <sheetViews>
    <sheetView topLeftCell="A37" workbookViewId="0">
      <selection activeCell="A44" sqref="A44:B44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105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9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28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0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0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105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6:J61"/>
  <sheetViews>
    <sheetView topLeftCell="A28" workbookViewId="0">
      <selection activeCell="A44" sqref="A44:B44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106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109">
        <v>44934</v>
      </c>
      <c r="C9" s="18" t="s">
        <v>186</v>
      </c>
      <c r="D9" s="18" t="s">
        <v>187</v>
      </c>
      <c r="E9" s="9"/>
      <c r="F9" s="9">
        <v>2</v>
      </c>
      <c r="G9" s="9"/>
      <c r="H9" s="9">
        <v>2</v>
      </c>
      <c r="I9" s="9"/>
      <c r="J9" s="3">
        <f>+G9+H9+I9</f>
        <v>2</v>
      </c>
    </row>
    <row r="10" spans="1:10" x14ac:dyDescent="0.3">
      <c r="A10" t="s">
        <v>132</v>
      </c>
      <c r="B10" s="61">
        <v>45031</v>
      </c>
      <c r="C10" s="1" t="s">
        <v>217</v>
      </c>
      <c r="D10" s="1" t="s">
        <v>218</v>
      </c>
      <c r="E10" s="9">
        <v>2</v>
      </c>
      <c r="F10" s="9">
        <v>2</v>
      </c>
      <c r="G10" s="9">
        <v>2</v>
      </c>
      <c r="H10" s="9">
        <v>4</v>
      </c>
      <c r="I10" s="9"/>
      <c r="J10" s="3">
        <f t="shared" ref="J10:J39" si="0">+G10+H10+I10</f>
        <v>6</v>
      </c>
    </row>
    <row r="11" spans="1:10" x14ac:dyDescent="0.3">
      <c r="B11" s="127"/>
      <c r="C11" s="1"/>
      <c r="D11" s="1"/>
      <c r="E11" s="9"/>
      <c r="F11" s="1"/>
      <c r="G11" s="9"/>
      <c r="H11" s="1"/>
      <c r="I11" s="9"/>
      <c r="J11" s="3">
        <f t="shared" si="0"/>
        <v>0</v>
      </c>
    </row>
    <row r="12" spans="1:10" x14ac:dyDescent="0.3">
      <c r="B12" s="127"/>
      <c r="C12" s="1"/>
      <c r="D12" s="1"/>
      <c r="E12" s="9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9"/>
      <c r="F13" s="1"/>
      <c r="G13" s="9"/>
      <c r="H13" s="9"/>
      <c r="I13" s="9"/>
      <c r="J13" s="3">
        <f t="shared" ref="J13:J36" si="1">+G13+H13+I13</f>
        <v>0</v>
      </c>
    </row>
    <row r="14" spans="1:10" x14ac:dyDescent="0.3">
      <c r="B14" s="9"/>
      <c r="C14" s="1"/>
      <c r="D14" s="1"/>
      <c r="E14" s="9"/>
      <c r="F14" s="1"/>
      <c r="G14" s="9"/>
      <c r="H14" s="9"/>
      <c r="I14" s="9"/>
      <c r="J14" s="3">
        <f t="shared" si="1"/>
        <v>0</v>
      </c>
    </row>
    <row r="15" spans="1:10" x14ac:dyDescent="0.3">
      <c r="B15" s="9"/>
      <c r="C15" s="1"/>
      <c r="D15" s="1"/>
      <c r="E15" s="9"/>
      <c r="F15" s="1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1"/>
      <c r="G16" s="9"/>
      <c r="H16" s="1"/>
      <c r="I16" s="9"/>
      <c r="J16" s="3">
        <f t="shared" si="2"/>
        <v>0</v>
      </c>
    </row>
    <row r="17" spans="2:10" x14ac:dyDescent="0.3">
      <c r="B17" s="9"/>
      <c r="C17" s="1"/>
      <c r="D17" s="1"/>
      <c r="E17" s="9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1"/>
      <c r="G18" s="9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1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1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1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1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1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1"/>
      <c r="G25" s="9"/>
      <c r="H25" s="1"/>
      <c r="I25" s="9"/>
      <c r="J25" s="3">
        <f t="shared" si="1"/>
        <v>0</v>
      </c>
    </row>
    <row r="26" spans="2:10" x14ac:dyDescent="0.3">
      <c r="B26" s="9"/>
      <c r="C26" s="1"/>
      <c r="D26" s="1"/>
      <c r="E26" s="9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1"/>
      <c r="G27" s="9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1"/>
      <c r="G28" s="9"/>
      <c r="H28" s="9"/>
      <c r="I28" s="9"/>
      <c r="J28" s="3">
        <f t="shared" si="1"/>
        <v>0</v>
      </c>
    </row>
    <row r="29" spans="2:10" x14ac:dyDescent="0.3">
      <c r="B29" s="9"/>
      <c r="C29" s="1"/>
      <c r="D29" s="1"/>
      <c r="E29" s="9"/>
      <c r="F29" s="1"/>
      <c r="G29" s="9"/>
      <c r="H29" s="9"/>
      <c r="I29" s="9"/>
      <c r="J29" s="3">
        <f t="shared" si="1"/>
        <v>0</v>
      </c>
    </row>
    <row r="30" spans="2:10" x14ac:dyDescent="0.3">
      <c r="B30" s="9"/>
      <c r="C30" s="1"/>
      <c r="D30" s="1"/>
      <c r="E30" s="9"/>
      <c r="F30" s="1"/>
      <c r="G30" s="9"/>
      <c r="H30" s="9"/>
      <c r="I30" s="9"/>
      <c r="J30" s="3">
        <f t="shared" si="1"/>
        <v>0</v>
      </c>
    </row>
    <row r="31" spans="2:10" x14ac:dyDescent="0.3">
      <c r="B31" s="9"/>
      <c r="C31" s="1"/>
      <c r="D31" s="1"/>
      <c r="E31" s="9"/>
      <c r="F31" s="1"/>
      <c r="G31" s="9"/>
      <c r="H31" s="9"/>
      <c r="I31" s="9"/>
      <c r="J31" s="3">
        <f t="shared" si="1"/>
        <v>0</v>
      </c>
    </row>
    <row r="32" spans="2:10" x14ac:dyDescent="0.3">
      <c r="B32" s="9"/>
      <c r="C32" s="1"/>
      <c r="D32" s="1"/>
      <c r="E32" s="9"/>
      <c r="F32" s="1"/>
      <c r="G32" s="9"/>
      <c r="H32" s="9"/>
      <c r="I32" s="9"/>
      <c r="J32" s="3">
        <f t="shared" si="1"/>
        <v>0</v>
      </c>
    </row>
    <row r="33" spans="1:10" x14ac:dyDescent="0.3">
      <c r="B33" s="9"/>
      <c r="C33" s="1"/>
      <c r="D33" s="1"/>
      <c r="E33" s="9"/>
      <c r="F33" s="1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1"/>
      <c r="G34" s="9"/>
      <c r="H34" s="9"/>
      <c r="I34" s="9"/>
      <c r="J34" s="3">
        <f t="shared" si="1"/>
        <v>0</v>
      </c>
    </row>
    <row r="35" spans="1:10" x14ac:dyDescent="0.3">
      <c r="B35" s="9"/>
      <c r="C35" s="1"/>
      <c r="D35" s="1"/>
      <c r="E35" s="9"/>
      <c r="F35" s="1"/>
      <c r="G35" s="9"/>
      <c r="H35" s="9"/>
      <c r="I35" s="9"/>
      <c r="J35" s="3">
        <f t="shared" si="1"/>
        <v>0</v>
      </c>
    </row>
    <row r="36" spans="1:10" x14ac:dyDescent="0.3">
      <c r="B36" s="9"/>
      <c r="C36" s="1"/>
      <c r="D36" s="1"/>
      <c r="E36" s="9"/>
      <c r="F36" s="1"/>
      <c r="G36" s="9"/>
      <c r="H36" s="1"/>
      <c r="I36" s="9"/>
      <c r="J36" s="3">
        <f t="shared" si="1"/>
        <v>0</v>
      </c>
    </row>
    <row r="37" spans="1:10" x14ac:dyDescent="0.3">
      <c r="B37" s="9"/>
      <c r="C37" s="1"/>
      <c r="D37" s="1"/>
      <c r="E37" s="9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1"/>
      <c r="G38" s="9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1"/>
      <c r="G39" s="9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4">
        <f>SUM(J9:J40)</f>
        <v>8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106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9"/>
      <c r="F48" s="1"/>
      <c r="G48" s="9"/>
      <c r="H48" s="9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9"/>
      <c r="F49" s="1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1"/>
      <c r="G50" s="9"/>
      <c r="H50" s="1"/>
      <c r="I50" s="9"/>
      <c r="J50" s="3">
        <f t="shared" si="4"/>
        <v>0</v>
      </c>
    </row>
    <row r="51" spans="2:10" x14ac:dyDescent="0.3">
      <c r="B51" s="9"/>
      <c r="C51" s="1"/>
      <c r="D51" s="1"/>
      <c r="E51" s="9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1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1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1"/>
      <c r="G54" s="9"/>
      <c r="H54" s="1"/>
      <c r="I54" s="9"/>
      <c r="J54" s="3">
        <f t="shared" si="5"/>
        <v>0</v>
      </c>
    </row>
    <row r="55" spans="2:10" x14ac:dyDescent="0.3">
      <c r="B55" s="9"/>
      <c r="C55" s="1"/>
      <c r="D55" s="1"/>
      <c r="E55" s="9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1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1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1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1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6:J61"/>
  <sheetViews>
    <sheetView topLeftCell="A38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F6" s="189" t="s">
        <v>76</v>
      </c>
      <c r="G6" s="189"/>
      <c r="H6" s="189"/>
      <c r="I6" s="189"/>
      <c r="J6" s="189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15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5</v>
      </c>
      <c r="F9" s="9">
        <v>3</v>
      </c>
      <c r="G9" s="9">
        <v>5</v>
      </c>
      <c r="H9" s="9">
        <v>6</v>
      </c>
      <c r="I9" s="9"/>
      <c r="J9" s="3">
        <f>H9+G9</f>
        <v>11</v>
      </c>
    </row>
    <row r="10" spans="1:10" x14ac:dyDescent="0.3">
      <c r="A10" t="s">
        <v>133</v>
      </c>
      <c r="B10" s="61">
        <v>44915</v>
      </c>
      <c r="C10" s="48" t="s">
        <v>181</v>
      </c>
      <c r="D10" s="1" t="s">
        <v>182</v>
      </c>
      <c r="E10" s="9">
        <v>2</v>
      </c>
      <c r="F10" s="9"/>
      <c r="G10" s="9">
        <v>2</v>
      </c>
      <c r="H10" s="9"/>
      <c r="I10" s="9"/>
      <c r="J10" s="3">
        <f t="shared" ref="J10:J39" si="0">+G10+H10+I10</f>
        <v>2</v>
      </c>
    </row>
    <row r="11" spans="1:10" x14ac:dyDescent="0.3">
      <c r="B11" s="61">
        <v>44934</v>
      </c>
      <c r="C11" s="84" t="s">
        <v>185</v>
      </c>
      <c r="D11" s="18"/>
      <c r="E11" s="9">
        <v>1</v>
      </c>
      <c r="F11" s="9"/>
      <c r="G11" s="9">
        <v>1</v>
      </c>
      <c r="H11" s="9"/>
      <c r="I11" s="9"/>
      <c r="J11" s="3">
        <f t="shared" ref="J11:J24" si="1">+G11+H11+I11</f>
        <v>1</v>
      </c>
    </row>
    <row r="12" spans="1:10" x14ac:dyDescent="0.3">
      <c r="B12" s="61">
        <v>44934</v>
      </c>
      <c r="C12" s="18" t="s">
        <v>186</v>
      </c>
      <c r="D12" s="18" t="s">
        <v>187</v>
      </c>
      <c r="E12" s="9">
        <v>5</v>
      </c>
      <c r="F12" s="9">
        <v>4</v>
      </c>
      <c r="G12" s="9">
        <v>5</v>
      </c>
      <c r="H12" s="9">
        <v>8</v>
      </c>
      <c r="I12" s="9"/>
      <c r="J12" s="3">
        <f t="shared" ref="J12:J19" si="2">+G12+H12+I12</f>
        <v>13</v>
      </c>
    </row>
    <row r="13" spans="1:10" x14ac:dyDescent="0.3">
      <c r="B13" s="61">
        <v>44934</v>
      </c>
      <c r="C13" s="18" t="s">
        <v>186</v>
      </c>
      <c r="D13" s="18" t="s">
        <v>188</v>
      </c>
      <c r="E13" s="9">
        <v>4</v>
      </c>
      <c r="F13" s="9">
        <v>3</v>
      </c>
      <c r="G13" s="9">
        <v>4</v>
      </c>
      <c r="H13" s="9">
        <v>6</v>
      </c>
      <c r="I13" s="9"/>
      <c r="J13" s="3">
        <f t="shared" si="2"/>
        <v>10</v>
      </c>
    </row>
    <row r="14" spans="1:10" x14ac:dyDescent="0.3">
      <c r="B14" s="61">
        <v>44933</v>
      </c>
      <c r="C14" s="1" t="s">
        <v>190</v>
      </c>
      <c r="D14" s="1" t="s">
        <v>189</v>
      </c>
      <c r="E14" s="9">
        <v>4</v>
      </c>
      <c r="F14" s="9">
        <v>1</v>
      </c>
      <c r="G14" s="9">
        <v>4</v>
      </c>
      <c r="H14" s="9">
        <v>2</v>
      </c>
      <c r="I14" s="9"/>
      <c r="J14" s="3">
        <f t="shared" si="2"/>
        <v>6</v>
      </c>
    </row>
    <row r="15" spans="1:10" x14ac:dyDescent="0.3">
      <c r="B15" s="61">
        <v>44947</v>
      </c>
      <c r="C15" s="1" t="s">
        <v>183</v>
      </c>
      <c r="D15" s="1" t="s">
        <v>191</v>
      </c>
      <c r="E15" s="9">
        <v>1</v>
      </c>
      <c r="F15" s="9"/>
      <c r="G15" s="9">
        <v>1</v>
      </c>
      <c r="H15" s="9"/>
      <c r="I15" s="9"/>
      <c r="J15" s="3">
        <f t="shared" si="2"/>
        <v>1</v>
      </c>
    </row>
    <row r="16" spans="1:10" x14ac:dyDescent="0.3">
      <c r="B16" s="61">
        <v>44947</v>
      </c>
      <c r="C16" s="1" t="s">
        <v>192</v>
      </c>
      <c r="D16" s="1" t="s">
        <v>193</v>
      </c>
      <c r="E16" s="9">
        <v>1</v>
      </c>
      <c r="F16" s="9">
        <v>1</v>
      </c>
      <c r="G16" s="9">
        <v>1</v>
      </c>
      <c r="H16" s="9">
        <v>2</v>
      </c>
      <c r="I16" s="9"/>
      <c r="J16" s="3">
        <f t="shared" ref="J16:J18" si="3">+G16+H16+I16</f>
        <v>3</v>
      </c>
    </row>
    <row r="17" spans="2:10" x14ac:dyDescent="0.3">
      <c r="B17" s="125">
        <v>44947</v>
      </c>
      <c r="C17" s="86" t="s">
        <v>195</v>
      </c>
      <c r="D17" s="86" t="s">
        <v>193</v>
      </c>
      <c r="E17" s="9">
        <v>5</v>
      </c>
      <c r="F17" s="9">
        <v>3</v>
      </c>
      <c r="G17" s="9">
        <v>5</v>
      </c>
      <c r="H17" s="9">
        <v>6</v>
      </c>
      <c r="I17" s="9">
        <v>3</v>
      </c>
      <c r="J17" s="3">
        <f t="shared" si="3"/>
        <v>14</v>
      </c>
    </row>
    <row r="18" spans="2:10" x14ac:dyDescent="0.3">
      <c r="B18" s="61">
        <v>44954</v>
      </c>
      <c r="C18" s="1" t="s">
        <v>196</v>
      </c>
      <c r="D18" s="1" t="s">
        <v>197</v>
      </c>
      <c r="E18" s="9">
        <v>2</v>
      </c>
      <c r="F18" s="9">
        <v>1</v>
      </c>
      <c r="G18" s="9">
        <v>2</v>
      </c>
      <c r="H18" s="9">
        <v>2</v>
      </c>
      <c r="I18" s="9">
        <v>3</v>
      </c>
      <c r="J18" s="3">
        <f t="shared" si="3"/>
        <v>7</v>
      </c>
    </row>
    <row r="19" spans="2:10" x14ac:dyDescent="0.3">
      <c r="B19" s="61">
        <v>44955</v>
      </c>
      <c r="C19" s="49" t="s">
        <v>198</v>
      </c>
      <c r="D19" s="1" t="s">
        <v>197</v>
      </c>
      <c r="E19" s="9">
        <v>1</v>
      </c>
      <c r="F19" s="9">
        <v>3</v>
      </c>
      <c r="G19" s="9">
        <v>1</v>
      </c>
      <c r="H19" s="9">
        <v>6</v>
      </c>
      <c r="I19" s="9">
        <v>3</v>
      </c>
      <c r="J19" s="3">
        <f t="shared" si="2"/>
        <v>10</v>
      </c>
    </row>
    <row r="20" spans="2:10" x14ac:dyDescent="0.3">
      <c r="B20" s="61">
        <v>44954</v>
      </c>
      <c r="C20" s="1" t="s">
        <v>183</v>
      </c>
      <c r="D20" s="93" t="s">
        <v>203</v>
      </c>
      <c r="E20" s="9">
        <v>1</v>
      </c>
      <c r="F20" s="9"/>
      <c r="G20" s="9">
        <v>1</v>
      </c>
      <c r="H20" s="9"/>
      <c r="I20" s="9"/>
      <c r="J20" s="3">
        <f t="shared" si="1"/>
        <v>1</v>
      </c>
    </row>
    <row r="21" spans="2:10" x14ac:dyDescent="0.3">
      <c r="B21" s="110">
        <v>45004</v>
      </c>
      <c r="C21" s="1" t="s">
        <v>212</v>
      </c>
      <c r="D21" s="1" t="s">
        <v>208</v>
      </c>
      <c r="E21" s="9">
        <v>1</v>
      </c>
      <c r="F21" s="9"/>
      <c r="G21" s="9">
        <v>1</v>
      </c>
      <c r="H21" s="9"/>
      <c r="I21" s="9"/>
      <c r="J21" s="3">
        <f t="shared" si="1"/>
        <v>1</v>
      </c>
    </row>
    <row r="22" spans="2:10" x14ac:dyDescent="0.3">
      <c r="B22" s="109">
        <v>45004</v>
      </c>
      <c r="C22" s="1" t="s">
        <v>214</v>
      </c>
      <c r="D22" s="1" t="s">
        <v>215</v>
      </c>
      <c r="E22" s="9">
        <v>2</v>
      </c>
      <c r="F22" s="9">
        <v>2</v>
      </c>
      <c r="G22" s="9">
        <v>2</v>
      </c>
      <c r="H22" s="9">
        <v>4</v>
      </c>
      <c r="I22" s="9"/>
      <c r="J22" s="3">
        <f t="shared" si="1"/>
        <v>6</v>
      </c>
    </row>
    <row r="23" spans="2:10" x14ac:dyDescent="0.3">
      <c r="B23" s="131">
        <v>45004</v>
      </c>
      <c r="C23" s="1" t="s">
        <v>216</v>
      </c>
      <c r="D23" s="1" t="s">
        <v>215</v>
      </c>
      <c r="E23" s="9">
        <v>1</v>
      </c>
      <c r="F23" s="9">
        <v>1</v>
      </c>
      <c r="G23" s="9">
        <v>1</v>
      </c>
      <c r="H23" s="9">
        <v>2</v>
      </c>
      <c r="I23" s="9"/>
      <c r="J23" s="3">
        <f t="shared" si="1"/>
        <v>3</v>
      </c>
    </row>
    <row r="24" spans="2:10" x14ac:dyDescent="0.3">
      <c r="B24" s="109">
        <v>45031</v>
      </c>
      <c r="C24" s="1" t="s">
        <v>217</v>
      </c>
      <c r="D24" s="1" t="s">
        <v>218</v>
      </c>
      <c r="E24" s="9">
        <v>4</v>
      </c>
      <c r="F24" s="9">
        <v>4</v>
      </c>
      <c r="G24" s="9">
        <v>4</v>
      </c>
      <c r="H24" s="9">
        <v>8</v>
      </c>
      <c r="I24" s="9"/>
      <c r="J24" s="3">
        <f t="shared" si="1"/>
        <v>12</v>
      </c>
    </row>
    <row r="25" spans="2:10" x14ac:dyDescent="0.3">
      <c r="B25" s="131">
        <v>45031</v>
      </c>
      <c r="C25" s="60" t="s">
        <v>219</v>
      </c>
      <c r="D25" s="60" t="s">
        <v>218</v>
      </c>
      <c r="E25" s="9">
        <v>5</v>
      </c>
      <c r="F25" s="9">
        <v>1</v>
      </c>
      <c r="G25" s="9">
        <v>5</v>
      </c>
      <c r="H25" s="9">
        <v>2</v>
      </c>
      <c r="I25" s="9"/>
      <c r="J25" s="3">
        <f t="shared" si="0"/>
        <v>7</v>
      </c>
    </row>
    <row r="26" spans="2:10" x14ac:dyDescent="0.3">
      <c r="B26" s="109">
        <v>45032</v>
      </c>
      <c r="C26" s="1" t="s">
        <v>220</v>
      </c>
      <c r="D26" s="1" t="s">
        <v>218</v>
      </c>
      <c r="E26" s="9">
        <v>1</v>
      </c>
      <c r="F26" s="9">
        <v>1</v>
      </c>
      <c r="G26" s="9">
        <v>1</v>
      </c>
      <c r="H26" s="9">
        <v>2</v>
      </c>
      <c r="I26" s="9">
        <v>3</v>
      </c>
      <c r="J26" s="3">
        <f t="shared" si="0"/>
        <v>6</v>
      </c>
    </row>
    <row r="27" spans="2:10" x14ac:dyDescent="0.3">
      <c r="B27" s="61">
        <v>45080</v>
      </c>
      <c r="C27" s="1" t="s">
        <v>183</v>
      </c>
      <c r="D27" s="1" t="s">
        <v>221</v>
      </c>
      <c r="E27" s="9">
        <v>1</v>
      </c>
      <c r="F27" s="9"/>
      <c r="G27" s="9">
        <v>1</v>
      </c>
      <c r="H27" s="9"/>
      <c r="I27" s="9"/>
      <c r="J27" s="3">
        <f t="shared" si="0"/>
        <v>1</v>
      </c>
    </row>
    <row r="28" spans="2:10" x14ac:dyDescent="0.3">
      <c r="B28" s="131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131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10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10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10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9"/>
      <c r="J34" s="3">
        <f t="shared" ref="J34:J36" si="4">+G34+H34+I34</f>
        <v>0</v>
      </c>
    </row>
    <row r="35" spans="1:10" x14ac:dyDescent="0.3">
      <c r="B35" s="127"/>
      <c r="C35" s="1"/>
      <c r="D35" s="1"/>
      <c r="E35" s="9"/>
      <c r="F35" s="9"/>
      <c r="G35" s="9"/>
      <c r="H35" s="9"/>
      <c r="I35" s="9"/>
      <c r="J35" s="3">
        <f t="shared" si="4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4"/>
        <v>0</v>
      </c>
    </row>
    <row r="37" spans="1:10" x14ac:dyDescent="0.3">
      <c r="B37" s="127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127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115</v>
      </c>
    </row>
    <row r="43" spans="1:10" x14ac:dyDescent="0.3">
      <c r="A43" s="194" t="s">
        <v>251</v>
      </c>
      <c r="B43" s="194"/>
    </row>
    <row r="45" spans="1:10" x14ac:dyDescent="0.3">
      <c r="E45" s="156"/>
      <c r="F45" s="201" t="s">
        <v>76</v>
      </c>
      <c r="G45" s="201"/>
      <c r="H45" s="201"/>
      <c r="I45" s="201"/>
      <c r="J45" s="201"/>
    </row>
    <row r="46" spans="1:10" s="145" customFormat="1" ht="28.8" x14ac:dyDescent="0.3">
      <c r="A46" s="162" t="s">
        <v>15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3</v>
      </c>
      <c r="F48" s="9"/>
      <c r="G48" s="9">
        <v>3</v>
      </c>
      <c r="H48" s="9"/>
      <c r="I48" s="9"/>
      <c r="J48" s="3">
        <f t="shared" ref="J48:J51" si="5">+G48+H48+I48</f>
        <v>3</v>
      </c>
    </row>
    <row r="49" spans="2:10" x14ac:dyDescent="0.3">
      <c r="B49" s="110">
        <v>45214</v>
      </c>
      <c r="C49" s="1" t="s">
        <v>250</v>
      </c>
      <c r="D49" s="112" t="s">
        <v>246</v>
      </c>
      <c r="E49" s="9">
        <v>1</v>
      </c>
      <c r="F49" s="9"/>
      <c r="G49" s="9">
        <v>1</v>
      </c>
      <c r="H49" s="9"/>
      <c r="I49" s="9"/>
      <c r="J49" s="3">
        <f t="shared" si="5"/>
        <v>1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127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127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127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127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127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4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6:J61"/>
  <sheetViews>
    <sheetView topLeftCell="A41" workbookViewId="0">
      <selection activeCell="A44" sqref="A44:B44"/>
    </sheetView>
  </sheetViews>
  <sheetFormatPr baseColWidth="10" defaultColWidth="11.5546875" defaultRowHeight="14.4" x14ac:dyDescent="0.3"/>
  <cols>
    <col min="1" max="1" width="24.44140625" bestFit="1" customWidth="1"/>
    <col min="2" max="2" width="16.6640625" style="4" customWidth="1"/>
    <col min="3" max="3" width="23.6640625" customWidth="1"/>
    <col min="4" max="4" width="25.109375" bestFit="1" customWidth="1"/>
    <col min="9" max="9" width="15.44140625" style="4" customWidth="1"/>
    <col min="10" max="10" width="13.6640625" customWidth="1"/>
  </cols>
  <sheetData>
    <row r="6" spans="1:10" x14ac:dyDescent="0.3">
      <c r="F6" s="189" t="s">
        <v>76</v>
      </c>
      <c r="G6" s="189"/>
      <c r="H6" s="189"/>
      <c r="I6" s="189"/>
      <c r="J6" s="189"/>
    </row>
    <row r="7" spans="1:10" s="145" customFormat="1" ht="28.8" x14ac:dyDescent="0.3">
      <c r="A7" s="143" t="s">
        <v>171</v>
      </c>
      <c r="B7" s="111" t="s">
        <v>0</v>
      </c>
      <c r="C7" s="202" t="s">
        <v>118</v>
      </c>
      <c r="D7" s="202"/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/>
      <c r="B8" s="9"/>
      <c r="C8" s="1"/>
      <c r="D8" s="88"/>
      <c r="E8" s="36" t="s">
        <v>66</v>
      </c>
      <c r="F8" s="36" t="s">
        <v>67</v>
      </c>
      <c r="G8" s="36">
        <v>1</v>
      </c>
      <c r="H8" s="36">
        <v>2</v>
      </c>
      <c r="I8" s="52">
        <v>3</v>
      </c>
      <c r="J8" s="157"/>
    </row>
    <row r="9" spans="1:10" x14ac:dyDescent="0.3">
      <c r="A9" s="99" t="s">
        <v>162</v>
      </c>
      <c r="B9" s="124">
        <v>44884</v>
      </c>
      <c r="C9" s="198" t="s">
        <v>183</v>
      </c>
      <c r="D9" s="1"/>
      <c r="E9" s="9">
        <v>2</v>
      </c>
      <c r="F9" s="9">
        <v>1</v>
      </c>
      <c r="G9" s="9">
        <v>2</v>
      </c>
      <c r="H9" s="9">
        <v>2</v>
      </c>
      <c r="I9" s="9"/>
      <c r="J9" s="3">
        <f>+G9+H9+I9</f>
        <v>4</v>
      </c>
    </row>
    <row r="10" spans="1:10" x14ac:dyDescent="0.3">
      <c r="B10" s="124">
        <v>44885</v>
      </c>
      <c r="C10" s="199"/>
      <c r="D10" s="18"/>
      <c r="E10" s="9">
        <v>1</v>
      </c>
      <c r="F10" s="9">
        <v>1</v>
      </c>
      <c r="G10" s="9">
        <v>1</v>
      </c>
      <c r="H10" s="9">
        <v>2</v>
      </c>
      <c r="I10" s="9"/>
      <c r="J10" s="3">
        <f t="shared" ref="J10:J39" si="0">+G10+H10+I10</f>
        <v>3</v>
      </c>
    </row>
    <row r="11" spans="1:10" x14ac:dyDescent="0.3">
      <c r="B11" s="124">
        <v>44568</v>
      </c>
      <c r="C11" s="199"/>
      <c r="D11" s="1"/>
      <c r="E11" s="9">
        <v>3</v>
      </c>
      <c r="F11" s="9"/>
      <c r="G11" s="9">
        <v>3</v>
      </c>
      <c r="H11" s="9"/>
      <c r="I11" s="9"/>
      <c r="J11" s="3">
        <f t="shared" si="0"/>
        <v>3</v>
      </c>
    </row>
    <row r="12" spans="1:10" x14ac:dyDescent="0.3">
      <c r="B12" s="61">
        <v>44934</v>
      </c>
      <c r="C12" s="200"/>
      <c r="D12" s="1"/>
      <c r="E12" s="9">
        <v>3</v>
      </c>
      <c r="F12" s="9">
        <v>1</v>
      </c>
      <c r="G12" s="9">
        <v>3</v>
      </c>
      <c r="H12" s="9">
        <v>2</v>
      </c>
      <c r="I12" s="9"/>
      <c r="J12" s="3">
        <f t="shared" si="0"/>
        <v>5</v>
      </c>
    </row>
    <row r="13" spans="1:10" x14ac:dyDescent="0.3">
      <c r="B13" s="109">
        <v>44934</v>
      </c>
      <c r="C13" s="18" t="s">
        <v>186</v>
      </c>
      <c r="D13" s="18" t="s">
        <v>187</v>
      </c>
      <c r="E13" s="9">
        <v>4</v>
      </c>
      <c r="F13" s="9"/>
      <c r="G13" s="9">
        <v>4</v>
      </c>
      <c r="H13" s="9"/>
      <c r="I13" s="9"/>
      <c r="J13" s="3">
        <f t="shared" ref="J13:J16" si="1">+G13+H13+I13</f>
        <v>4</v>
      </c>
    </row>
    <row r="14" spans="1:10" x14ac:dyDescent="0.3">
      <c r="B14" s="61">
        <v>44934</v>
      </c>
      <c r="C14" s="18" t="s">
        <v>186</v>
      </c>
      <c r="D14" s="18" t="s">
        <v>188</v>
      </c>
      <c r="E14" s="9">
        <v>6</v>
      </c>
      <c r="F14" s="9"/>
      <c r="G14" s="9">
        <v>6</v>
      </c>
      <c r="H14" s="9"/>
      <c r="I14" s="9"/>
      <c r="J14" s="3">
        <f t="shared" si="1"/>
        <v>6</v>
      </c>
    </row>
    <row r="15" spans="1:10" x14ac:dyDescent="0.3">
      <c r="B15" s="109">
        <v>44947</v>
      </c>
      <c r="C15" s="1" t="s">
        <v>183</v>
      </c>
      <c r="D15" s="1" t="s">
        <v>191</v>
      </c>
      <c r="E15" s="9">
        <v>4</v>
      </c>
      <c r="F15" s="9">
        <v>1</v>
      </c>
      <c r="G15" s="9">
        <v>4</v>
      </c>
      <c r="H15" s="9">
        <v>2</v>
      </c>
      <c r="I15" s="9"/>
      <c r="J15" s="3">
        <f t="shared" si="1"/>
        <v>6</v>
      </c>
    </row>
    <row r="16" spans="1:10" x14ac:dyDescent="0.3">
      <c r="B16" s="109">
        <v>44947</v>
      </c>
      <c r="C16" s="1" t="s">
        <v>192</v>
      </c>
      <c r="D16" s="1" t="s">
        <v>193</v>
      </c>
      <c r="E16" s="9">
        <v>1</v>
      </c>
      <c r="F16" s="9"/>
      <c r="G16" s="9">
        <v>1</v>
      </c>
      <c r="H16" s="9"/>
      <c r="I16" s="9"/>
      <c r="J16" s="3">
        <f t="shared" si="1"/>
        <v>1</v>
      </c>
    </row>
    <row r="17" spans="2:10" x14ac:dyDescent="0.3">
      <c r="B17" s="130">
        <v>44947</v>
      </c>
      <c r="C17" s="86" t="s">
        <v>195</v>
      </c>
      <c r="D17" s="86" t="s">
        <v>193</v>
      </c>
      <c r="E17" s="9">
        <v>1</v>
      </c>
      <c r="F17" s="9"/>
      <c r="G17" s="9">
        <v>1</v>
      </c>
      <c r="H17" s="9"/>
      <c r="I17" s="9"/>
      <c r="J17" s="3">
        <f t="shared" si="0"/>
        <v>1</v>
      </c>
    </row>
    <row r="18" spans="2:10" x14ac:dyDescent="0.3">
      <c r="B18" s="109">
        <v>44954</v>
      </c>
      <c r="C18" s="1" t="s">
        <v>196</v>
      </c>
      <c r="D18" s="1" t="s">
        <v>197</v>
      </c>
      <c r="E18" s="9">
        <v>4</v>
      </c>
      <c r="F18" s="9"/>
      <c r="G18" s="9">
        <v>4</v>
      </c>
      <c r="H18" s="9"/>
      <c r="I18" s="9"/>
      <c r="J18" s="3">
        <f t="shared" si="0"/>
        <v>4</v>
      </c>
    </row>
    <row r="19" spans="2:10" x14ac:dyDescent="0.3">
      <c r="B19" s="109" t="s">
        <v>204</v>
      </c>
      <c r="C19" s="1" t="s">
        <v>183</v>
      </c>
      <c r="D19" s="93" t="s">
        <v>203</v>
      </c>
      <c r="E19" s="9">
        <v>7</v>
      </c>
      <c r="F19" s="9">
        <v>2</v>
      </c>
      <c r="G19" s="9">
        <v>7</v>
      </c>
      <c r="H19" s="9">
        <v>4</v>
      </c>
      <c r="I19" s="9"/>
      <c r="J19" s="3">
        <f t="shared" ref="J19:J21" si="2">+G19+H19+I19</f>
        <v>11</v>
      </c>
    </row>
    <row r="20" spans="2:10" x14ac:dyDescent="0.3">
      <c r="B20" s="131" t="s">
        <v>205</v>
      </c>
      <c r="C20" s="1" t="s">
        <v>211</v>
      </c>
      <c r="D20" s="1" t="s">
        <v>206</v>
      </c>
      <c r="E20" s="9">
        <v>6</v>
      </c>
      <c r="F20" s="9"/>
      <c r="G20" s="9">
        <v>6</v>
      </c>
      <c r="H20" s="9"/>
      <c r="I20" s="9"/>
      <c r="J20" s="3">
        <f t="shared" si="2"/>
        <v>6</v>
      </c>
    </row>
    <row r="21" spans="2:10" x14ac:dyDescent="0.3">
      <c r="B21" s="109">
        <v>45031</v>
      </c>
      <c r="C21" s="1" t="s">
        <v>217</v>
      </c>
      <c r="D21" s="1" t="s">
        <v>218</v>
      </c>
      <c r="E21" s="9">
        <v>2</v>
      </c>
      <c r="F21" s="9">
        <v>3</v>
      </c>
      <c r="G21" s="9">
        <v>2</v>
      </c>
      <c r="H21" s="9">
        <v>6</v>
      </c>
      <c r="I21" s="9"/>
      <c r="J21" s="3">
        <f t="shared" si="2"/>
        <v>8</v>
      </c>
    </row>
    <row r="22" spans="2:10" x14ac:dyDescent="0.3">
      <c r="B22" s="131">
        <v>45031</v>
      </c>
      <c r="C22" s="60" t="s">
        <v>219</v>
      </c>
      <c r="D22" s="60" t="s">
        <v>218</v>
      </c>
      <c r="E22" s="9">
        <v>3</v>
      </c>
      <c r="F22" s="9"/>
      <c r="G22" s="9">
        <v>3</v>
      </c>
      <c r="H22" s="9"/>
      <c r="I22" s="9">
        <v>3</v>
      </c>
      <c r="J22" s="3">
        <f t="shared" si="0"/>
        <v>6</v>
      </c>
    </row>
    <row r="23" spans="2:10" x14ac:dyDescent="0.3">
      <c r="B23" s="61">
        <v>45080</v>
      </c>
      <c r="C23" s="1" t="s">
        <v>183</v>
      </c>
      <c r="D23" s="1" t="s">
        <v>221</v>
      </c>
      <c r="E23" s="9">
        <v>2</v>
      </c>
      <c r="F23" s="9"/>
      <c r="G23" s="9">
        <v>2</v>
      </c>
      <c r="H23" s="9"/>
      <c r="I23" s="9"/>
      <c r="J23" s="3">
        <f t="shared" si="0"/>
        <v>2</v>
      </c>
    </row>
    <row r="24" spans="2:10" x14ac:dyDescent="0.3">
      <c r="B24" s="141"/>
      <c r="C24" s="1"/>
      <c r="D24" s="1"/>
      <c r="E24" s="9"/>
      <c r="F24" s="9"/>
      <c r="G24" s="9"/>
      <c r="H24" s="9"/>
      <c r="I24" s="9"/>
      <c r="J24" s="3">
        <f t="shared" si="0"/>
        <v>0</v>
      </c>
    </row>
    <row r="25" spans="2:10" x14ac:dyDescent="0.3">
      <c r="B25" s="61"/>
      <c r="C25" s="18"/>
      <c r="D25" s="18"/>
      <c r="E25" s="9"/>
      <c r="F25" s="9"/>
      <c r="G25" s="9"/>
      <c r="H25" s="9"/>
      <c r="I25" s="9"/>
      <c r="J25" s="3">
        <f t="shared" si="0"/>
        <v>0</v>
      </c>
    </row>
    <row r="26" spans="2:10" ht="15" customHeight="1" x14ac:dyDescent="0.3">
      <c r="B26" s="61"/>
      <c r="C26" s="1"/>
      <c r="D26" s="1"/>
      <c r="E26" s="9"/>
      <c r="F26" s="9"/>
      <c r="G26" s="9"/>
      <c r="H26" s="9"/>
      <c r="I26" s="9"/>
      <c r="J26" s="3">
        <f t="shared" si="0"/>
        <v>0</v>
      </c>
    </row>
    <row r="27" spans="2:10" x14ac:dyDescent="0.3">
      <c r="B27" s="61"/>
      <c r="C27" s="1"/>
      <c r="D27" s="1"/>
      <c r="E27" s="9"/>
      <c r="F27" s="9"/>
      <c r="G27" s="9"/>
      <c r="H27" s="9"/>
      <c r="I27" s="9"/>
      <c r="J27" s="3">
        <f t="shared" si="0"/>
        <v>0</v>
      </c>
    </row>
    <row r="28" spans="2:10" x14ac:dyDescent="0.3">
      <c r="B28" s="110"/>
      <c r="C28" s="1"/>
      <c r="D28" s="1"/>
      <c r="E28" s="9"/>
      <c r="F28" s="9"/>
      <c r="G28" s="9"/>
      <c r="H28" s="9"/>
      <c r="I28" s="9"/>
      <c r="J28" s="3">
        <f t="shared" ref="J28:J36" si="3">+G28+H28+I28</f>
        <v>0</v>
      </c>
    </row>
    <row r="29" spans="2:10" x14ac:dyDescent="0.3">
      <c r="B29" s="127"/>
      <c r="C29" s="1"/>
      <c r="D29" s="1"/>
      <c r="E29" s="9"/>
      <c r="F29" s="9"/>
      <c r="G29" s="9"/>
      <c r="H29" s="9"/>
      <c r="I29" s="9"/>
      <c r="J29" s="3">
        <f t="shared" si="3"/>
        <v>0</v>
      </c>
    </row>
    <row r="30" spans="2:10" x14ac:dyDescent="0.3">
      <c r="B30" s="63"/>
      <c r="C30" s="1"/>
      <c r="D30" s="1"/>
      <c r="E30" s="9"/>
      <c r="F30" s="9"/>
      <c r="G30" s="9"/>
      <c r="H30" s="9"/>
      <c r="I30" s="9"/>
      <c r="J30" s="3">
        <f t="shared" si="3"/>
        <v>0</v>
      </c>
    </row>
    <row r="31" spans="2:10" x14ac:dyDescent="0.3">
      <c r="B31" s="63"/>
      <c r="C31" s="1"/>
      <c r="D31" s="1"/>
      <c r="E31" s="9"/>
      <c r="F31" s="9"/>
      <c r="G31" s="9"/>
      <c r="H31" s="9"/>
      <c r="I31" s="9"/>
      <c r="J31" s="3">
        <f t="shared" si="3"/>
        <v>0</v>
      </c>
    </row>
    <row r="32" spans="2:10" x14ac:dyDescent="0.3">
      <c r="B32" s="63"/>
      <c r="C32" s="1"/>
      <c r="D32" s="1"/>
      <c r="E32" s="9"/>
      <c r="F32" s="9"/>
      <c r="G32" s="9"/>
      <c r="H32" s="9"/>
      <c r="I32" s="9"/>
      <c r="J32" s="3">
        <f t="shared" si="3"/>
        <v>0</v>
      </c>
    </row>
    <row r="33" spans="1:10" x14ac:dyDescent="0.3">
      <c r="B33" s="63"/>
      <c r="C33" s="1"/>
      <c r="D33" s="1"/>
      <c r="E33" s="9"/>
      <c r="F33" s="9"/>
      <c r="G33" s="9"/>
      <c r="H33" s="9"/>
      <c r="I33" s="9"/>
      <c r="J33" s="3">
        <f t="shared" si="3"/>
        <v>0</v>
      </c>
    </row>
    <row r="34" spans="1:10" x14ac:dyDescent="0.3">
      <c r="B34" s="63"/>
      <c r="C34" s="1"/>
      <c r="D34" s="1"/>
      <c r="E34" s="9"/>
      <c r="F34" s="9"/>
      <c r="G34" s="9"/>
      <c r="H34" s="9"/>
      <c r="I34" s="9"/>
      <c r="J34" s="3">
        <f t="shared" si="3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3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3"/>
        <v>0</v>
      </c>
    </row>
    <row r="37" spans="1:10" x14ac:dyDescent="0.3">
      <c r="B37" s="9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63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70</v>
      </c>
    </row>
    <row r="44" spans="1:10" x14ac:dyDescent="0.3">
      <c r="A44" s="194" t="s">
        <v>251</v>
      </c>
      <c r="B44" s="194"/>
    </row>
    <row r="45" spans="1:10" x14ac:dyDescent="0.3">
      <c r="E45" s="156"/>
      <c r="F45" s="201" t="s">
        <v>76</v>
      </c>
      <c r="G45" s="201"/>
      <c r="H45" s="201"/>
      <c r="I45" s="201"/>
      <c r="J45" s="201"/>
    </row>
    <row r="46" spans="1:10" s="145" customFormat="1" ht="28.8" x14ac:dyDescent="0.3">
      <c r="A46" s="168" t="s">
        <v>162</v>
      </c>
      <c r="B46" s="69" t="s">
        <v>0</v>
      </c>
      <c r="C46" s="67" t="s">
        <v>118</v>
      </c>
      <c r="D46" s="151"/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202"/>
      <c r="D47" s="202"/>
      <c r="E47" s="36" t="s">
        <v>66</v>
      </c>
      <c r="F47" s="36" t="s">
        <v>67</v>
      </c>
      <c r="G47" s="36">
        <v>1</v>
      </c>
      <c r="H47" s="36">
        <v>2</v>
      </c>
      <c r="I47" s="157">
        <v>3</v>
      </c>
      <c r="J47" s="52"/>
    </row>
    <row r="48" spans="1:10" x14ac:dyDescent="0.3">
      <c r="B48" s="110">
        <v>45213</v>
      </c>
      <c r="C48" s="1" t="s">
        <v>249</v>
      </c>
      <c r="D48" s="112" t="s">
        <v>246</v>
      </c>
      <c r="E48" s="9">
        <v>3</v>
      </c>
      <c r="F48" s="9">
        <v>1</v>
      </c>
      <c r="G48" s="9">
        <v>3</v>
      </c>
      <c r="H48" s="9">
        <v>2</v>
      </c>
      <c r="I48" s="9"/>
      <c r="J48" s="3">
        <f t="shared" ref="J48:J51" si="4">+G48+H48+I48</f>
        <v>5</v>
      </c>
    </row>
    <row r="49" spans="2:10" x14ac:dyDescent="0.3">
      <c r="B49" s="110">
        <v>45214</v>
      </c>
      <c r="C49" s="1" t="s">
        <v>250</v>
      </c>
      <c r="D49" s="112" t="s">
        <v>246</v>
      </c>
      <c r="E49" s="9">
        <v>1</v>
      </c>
      <c r="F49" s="9">
        <v>1</v>
      </c>
      <c r="G49" s="9">
        <v>1</v>
      </c>
      <c r="H49" s="9">
        <v>2</v>
      </c>
      <c r="I49" s="9"/>
      <c r="J49" s="3">
        <f t="shared" si="4"/>
        <v>3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9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63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9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63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63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8</v>
      </c>
    </row>
  </sheetData>
  <mergeCells count="8">
    <mergeCell ref="A44:B44"/>
    <mergeCell ref="C47:D47"/>
    <mergeCell ref="F6:J6"/>
    <mergeCell ref="F45:J45"/>
    <mergeCell ref="E46:F46"/>
    <mergeCell ref="E7:F7"/>
    <mergeCell ref="C7:D7"/>
    <mergeCell ref="C9:C1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6:J61"/>
  <sheetViews>
    <sheetView topLeftCell="A38" workbookViewId="0">
      <selection activeCell="A44" sqref="A44:B44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107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/>
      <c r="F9" s="9">
        <v>2</v>
      </c>
      <c r="G9" s="9"/>
      <c r="H9" s="9">
        <v>4</v>
      </c>
      <c r="I9" s="9"/>
      <c r="J9" s="3">
        <f>+G9+H9+I9</f>
        <v>4</v>
      </c>
    </row>
    <row r="10" spans="1:10" x14ac:dyDescent="0.3">
      <c r="B10" s="61">
        <v>44947</v>
      </c>
      <c r="C10" s="1" t="s">
        <v>192</v>
      </c>
      <c r="D10" s="1" t="s">
        <v>193</v>
      </c>
      <c r="E10" s="9">
        <v>1</v>
      </c>
      <c r="F10" s="9"/>
      <c r="G10" s="9">
        <v>1</v>
      </c>
      <c r="H10" s="9"/>
      <c r="I10" s="9"/>
      <c r="J10" s="3">
        <f t="shared" ref="J10:J39" si="0">+G10+H10+I10</f>
        <v>1</v>
      </c>
    </row>
    <row r="11" spans="1:10" x14ac:dyDescent="0.3">
      <c r="B11" s="61">
        <v>44947</v>
      </c>
      <c r="C11" s="1" t="s">
        <v>194</v>
      </c>
      <c r="D11" s="1" t="s">
        <v>193</v>
      </c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1</v>
      </c>
      <c r="F12" s="9"/>
      <c r="G12" s="9">
        <v>1</v>
      </c>
      <c r="H12" s="9"/>
      <c r="I12" s="9"/>
      <c r="J12" s="3">
        <f t="shared" si="0"/>
        <v>1</v>
      </c>
    </row>
    <row r="13" spans="1:10" x14ac:dyDescent="0.3">
      <c r="B13" s="61">
        <v>44955</v>
      </c>
      <c r="C13" s="49" t="s">
        <v>198</v>
      </c>
      <c r="D13" s="1" t="s">
        <v>197</v>
      </c>
      <c r="E13" s="9"/>
      <c r="F13" s="9">
        <v>1</v>
      </c>
      <c r="G13" s="9"/>
      <c r="H13" s="9">
        <v>2</v>
      </c>
      <c r="I13" s="9"/>
      <c r="J13" s="3">
        <f t="shared" ref="J13:J27" si="1">+G13+H13+I13</f>
        <v>2</v>
      </c>
    </row>
    <row r="14" spans="1:10" x14ac:dyDescent="0.3">
      <c r="B14" s="61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61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9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9"/>
      <c r="F48" s="9"/>
      <c r="G48" s="9"/>
      <c r="H48" s="9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6:J61"/>
  <sheetViews>
    <sheetView topLeftCell="A36" workbookViewId="0">
      <selection activeCell="A44" sqref="A44:B44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80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/>
      <c r="C9" s="1"/>
      <c r="D9" s="1"/>
      <c r="E9" s="9"/>
      <c r="F9" s="9"/>
      <c r="G9" s="9"/>
      <c r="H9" s="9"/>
      <c r="I9" s="1"/>
      <c r="J9" s="3">
        <f>+G9+H9+I9</f>
        <v>0</v>
      </c>
    </row>
    <row r="10" spans="1:10" x14ac:dyDescent="0.3">
      <c r="A10" t="s">
        <v>134</v>
      </c>
      <c r="B10" s="9"/>
      <c r="C10" s="1"/>
      <c r="D10" s="1"/>
      <c r="E10" s="9"/>
      <c r="F10" s="1"/>
      <c r="G10" s="9"/>
      <c r="H10" s="1"/>
      <c r="I10" s="1"/>
      <c r="J10" s="3">
        <f t="shared" ref="J10:J39" si="0">+G10+H10+I10</f>
        <v>0</v>
      </c>
    </row>
    <row r="11" spans="1:10" x14ac:dyDescent="0.3">
      <c r="B11" s="9"/>
      <c r="C11" s="1"/>
      <c r="D11" s="1"/>
      <c r="E11" s="9"/>
      <c r="F11" s="1"/>
      <c r="G11" s="9"/>
      <c r="H11" s="1"/>
      <c r="I11" s="1"/>
      <c r="J11" s="3">
        <f t="shared" si="0"/>
        <v>0</v>
      </c>
    </row>
    <row r="12" spans="1:10" x14ac:dyDescent="0.3">
      <c r="B12" s="9"/>
      <c r="C12" s="1"/>
      <c r="D12" s="1"/>
      <c r="E12" s="9"/>
      <c r="F12" s="1"/>
      <c r="G12" s="9"/>
      <c r="H12" s="1"/>
      <c r="I12" s="1"/>
      <c r="J12" s="3">
        <f t="shared" si="0"/>
        <v>0</v>
      </c>
    </row>
    <row r="13" spans="1:10" x14ac:dyDescent="0.3">
      <c r="B13" s="9"/>
      <c r="C13" s="1"/>
      <c r="D13" s="1"/>
      <c r="E13" s="9"/>
      <c r="F13" s="1"/>
      <c r="G13" s="9"/>
      <c r="H13" s="1"/>
      <c r="I13" s="1"/>
      <c r="J13" s="3">
        <f t="shared" ref="J13:J36" si="1">+G13+H13+I13</f>
        <v>0</v>
      </c>
    </row>
    <row r="14" spans="1:10" x14ac:dyDescent="0.3">
      <c r="B14" s="127"/>
      <c r="C14" s="1"/>
      <c r="D14" s="1"/>
      <c r="E14" s="9"/>
      <c r="F14" s="1"/>
      <c r="G14" s="9"/>
      <c r="H14" s="1"/>
      <c r="I14" s="1"/>
      <c r="J14" s="3">
        <f t="shared" si="1"/>
        <v>0</v>
      </c>
    </row>
    <row r="15" spans="1:10" x14ac:dyDescent="0.3">
      <c r="B15" s="127"/>
      <c r="C15" s="1"/>
      <c r="D15" s="1"/>
      <c r="E15" s="9"/>
      <c r="F15" s="1"/>
      <c r="G15" s="9"/>
      <c r="H15" s="1"/>
      <c r="I15" s="1"/>
      <c r="J15" s="3">
        <f t="shared" ref="J15:J22" si="2">+G15+H15+I15</f>
        <v>0</v>
      </c>
    </row>
    <row r="16" spans="1:10" x14ac:dyDescent="0.3">
      <c r="B16" s="127"/>
      <c r="C16" s="1"/>
      <c r="D16" s="1"/>
      <c r="E16" s="9"/>
      <c r="F16" s="1"/>
      <c r="G16" s="9"/>
      <c r="H16" s="1"/>
      <c r="I16" s="1"/>
      <c r="J16" s="3">
        <f t="shared" si="2"/>
        <v>0</v>
      </c>
    </row>
    <row r="17" spans="2:10" x14ac:dyDescent="0.3">
      <c r="B17" s="127"/>
      <c r="C17" s="1"/>
      <c r="D17" s="1"/>
      <c r="E17" s="9"/>
      <c r="F17" s="1"/>
      <c r="G17" s="9"/>
      <c r="H17" s="1"/>
      <c r="I17" s="1"/>
      <c r="J17" s="3">
        <f t="shared" si="2"/>
        <v>0</v>
      </c>
    </row>
    <row r="18" spans="2:10" x14ac:dyDescent="0.3">
      <c r="B18" s="127"/>
      <c r="C18" s="1"/>
      <c r="D18" s="1"/>
      <c r="E18" s="9"/>
      <c r="F18" s="1"/>
      <c r="G18" s="9"/>
      <c r="H18" s="1"/>
      <c r="I18" s="1"/>
      <c r="J18" s="3">
        <f t="shared" si="2"/>
        <v>0</v>
      </c>
    </row>
    <row r="19" spans="2:10" x14ac:dyDescent="0.3">
      <c r="B19" s="9"/>
      <c r="C19" s="1"/>
      <c r="D19" s="1"/>
      <c r="E19" s="9"/>
      <c r="F19" s="1"/>
      <c r="G19" s="9"/>
      <c r="H19" s="1"/>
      <c r="I19" s="1"/>
      <c r="J19" s="3">
        <f t="shared" ref="J19:J21" si="3">+G19+H19+I19</f>
        <v>0</v>
      </c>
    </row>
    <row r="20" spans="2:10" x14ac:dyDescent="0.3">
      <c r="B20" s="127"/>
      <c r="C20" s="1"/>
      <c r="D20" s="1"/>
      <c r="E20" s="9"/>
      <c r="F20" s="1"/>
      <c r="G20" s="9"/>
      <c r="H20" s="1"/>
      <c r="I20" s="1"/>
      <c r="J20" s="3">
        <f t="shared" si="3"/>
        <v>0</v>
      </c>
    </row>
    <row r="21" spans="2:10" x14ac:dyDescent="0.3">
      <c r="B21" s="127"/>
      <c r="C21" s="1"/>
      <c r="D21" s="1"/>
      <c r="E21" s="9"/>
      <c r="F21" s="1"/>
      <c r="G21" s="9"/>
      <c r="H21" s="1"/>
      <c r="I21" s="1"/>
      <c r="J21" s="3">
        <f t="shared" si="3"/>
        <v>0</v>
      </c>
    </row>
    <row r="22" spans="2:10" x14ac:dyDescent="0.3">
      <c r="B22" s="9"/>
      <c r="C22" s="1"/>
      <c r="D22" s="1"/>
      <c r="E22" s="9"/>
      <c r="F22" s="1"/>
      <c r="G22" s="9"/>
      <c r="H22" s="1"/>
      <c r="I22" s="1"/>
      <c r="J22" s="3">
        <f t="shared" si="2"/>
        <v>0</v>
      </c>
    </row>
    <row r="23" spans="2:10" x14ac:dyDescent="0.3">
      <c r="B23" s="127"/>
      <c r="C23" s="1"/>
      <c r="D23" s="1"/>
      <c r="E23" s="9"/>
      <c r="F23" s="1"/>
      <c r="G23" s="9"/>
      <c r="H23" s="1"/>
      <c r="I23" s="1"/>
      <c r="J23" s="3">
        <f t="shared" si="1"/>
        <v>0</v>
      </c>
    </row>
    <row r="24" spans="2:10" x14ac:dyDescent="0.3">
      <c r="B24" s="127"/>
      <c r="C24" s="1"/>
      <c r="D24" s="1"/>
      <c r="E24" s="9"/>
      <c r="F24" s="1"/>
      <c r="G24" s="9"/>
      <c r="H24" s="1"/>
      <c r="I24" s="1"/>
      <c r="J24" s="3">
        <f t="shared" si="1"/>
        <v>0</v>
      </c>
    </row>
    <row r="25" spans="2:10" x14ac:dyDescent="0.3">
      <c r="B25" s="127"/>
      <c r="C25" s="1"/>
      <c r="D25" s="1"/>
      <c r="E25" s="9"/>
      <c r="F25" s="1"/>
      <c r="G25" s="9"/>
      <c r="H25" s="1"/>
      <c r="I25" s="1"/>
      <c r="J25" s="3">
        <f t="shared" si="1"/>
        <v>0</v>
      </c>
    </row>
    <row r="26" spans="2:10" x14ac:dyDescent="0.3">
      <c r="B26" s="127"/>
      <c r="C26" s="1"/>
      <c r="D26" s="1"/>
      <c r="E26" s="9"/>
      <c r="F26" s="1"/>
      <c r="G26" s="9"/>
      <c r="H26" s="1"/>
      <c r="I26" s="1"/>
      <c r="J26" s="3">
        <f t="shared" si="1"/>
        <v>0</v>
      </c>
    </row>
    <row r="27" spans="2:10" x14ac:dyDescent="0.3">
      <c r="B27" s="127"/>
      <c r="C27" s="1"/>
      <c r="D27" s="1"/>
      <c r="E27" s="9"/>
      <c r="F27" s="1"/>
      <c r="G27" s="9"/>
      <c r="H27" s="1"/>
      <c r="I27" s="1"/>
      <c r="J27" s="3">
        <f t="shared" si="1"/>
        <v>0</v>
      </c>
    </row>
    <row r="28" spans="2:10" x14ac:dyDescent="0.3">
      <c r="B28" s="9"/>
      <c r="C28" s="1"/>
      <c r="D28" s="1"/>
      <c r="E28" s="9"/>
      <c r="F28" s="1"/>
      <c r="G28" s="9"/>
      <c r="H28" s="1"/>
      <c r="I28" s="1"/>
      <c r="J28" s="3">
        <f t="shared" si="1"/>
        <v>0</v>
      </c>
    </row>
    <row r="29" spans="2:10" x14ac:dyDescent="0.3">
      <c r="B29" s="127"/>
      <c r="C29" s="1"/>
      <c r="D29" s="1"/>
      <c r="E29" s="9"/>
      <c r="F29" s="1"/>
      <c r="G29" s="9"/>
      <c r="H29" s="1"/>
      <c r="I29" s="1"/>
      <c r="J29" s="3">
        <f t="shared" si="1"/>
        <v>0</v>
      </c>
    </row>
    <row r="30" spans="2:10" x14ac:dyDescent="0.3">
      <c r="B30" s="127"/>
      <c r="C30" s="1"/>
      <c r="D30" s="1"/>
      <c r="E30" s="9"/>
      <c r="F30" s="1"/>
      <c r="G30" s="9"/>
      <c r="H30" s="1"/>
      <c r="I30" s="1"/>
      <c r="J30" s="3">
        <f t="shared" si="1"/>
        <v>0</v>
      </c>
    </row>
    <row r="31" spans="2:10" x14ac:dyDescent="0.3">
      <c r="B31" s="127"/>
      <c r="C31" s="1"/>
      <c r="D31" s="1"/>
      <c r="E31" s="9"/>
      <c r="F31" s="1"/>
      <c r="G31" s="9"/>
      <c r="H31" s="1"/>
      <c r="I31" s="1"/>
      <c r="J31" s="3">
        <f t="shared" si="1"/>
        <v>0</v>
      </c>
    </row>
    <row r="32" spans="2:10" x14ac:dyDescent="0.3">
      <c r="B32" s="127"/>
      <c r="C32" s="1"/>
      <c r="D32" s="1"/>
      <c r="E32" s="9"/>
      <c r="F32" s="1"/>
      <c r="G32" s="9"/>
      <c r="H32" s="1"/>
      <c r="I32" s="1"/>
      <c r="J32" s="3">
        <f t="shared" si="1"/>
        <v>0</v>
      </c>
    </row>
    <row r="33" spans="1:10" x14ac:dyDescent="0.3">
      <c r="B33" s="127"/>
      <c r="C33" s="1"/>
      <c r="D33" s="1"/>
      <c r="E33" s="9"/>
      <c r="F33" s="1"/>
      <c r="G33" s="9"/>
      <c r="H33" s="1"/>
      <c r="I33" s="1"/>
      <c r="J33" s="3">
        <f t="shared" si="1"/>
        <v>0</v>
      </c>
    </row>
    <row r="34" spans="1:10" x14ac:dyDescent="0.3">
      <c r="B34" s="127"/>
      <c r="C34" s="1"/>
      <c r="D34" s="1"/>
      <c r="E34" s="9"/>
      <c r="F34" s="1"/>
      <c r="G34" s="9"/>
      <c r="H34" s="1"/>
      <c r="I34" s="1"/>
      <c r="J34" s="3">
        <f t="shared" si="1"/>
        <v>0</v>
      </c>
    </row>
    <row r="35" spans="1:10" x14ac:dyDescent="0.3">
      <c r="B35" s="127"/>
      <c r="C35" s="1"/>
      <c r="D35" s="1"/>
      <c r="E35" s="9"/>
      <c r="F35" s="1"/>
      <c r="G35" s="9"/>
      <c r="H35" s="1"/>
      <c r="I35" s="1"/>
      <c r="J35" s="3">
        <f t="shared" si="1"/>
        <v>0</v>
      </c>
    </row>
    <row r="36" spans="1:10" x14ac:dyDescent="0.3">
      <c r="B36" s="127"/>
      <c r="C36" s="1"/>
      <c r="D36" s="1"/>
      <c r="E36" s="9"/>
      <c r="F36" s="1"/>
      <c r="G36" s="9"/>
      <c r="H36" s="1"/>
      <c r="I36" s="1"/>
      <c r="J36" s="3">
        <f t="shared" si="1"/>
        <v>0</v>
      </c>
    </row>
    <row r="37" spans="1:10" x14ac:dyDescent="0.3">
      <c r="B37" s="127"/>
      <c r="C37" s="1"/>
      <c r="D37" s="1"/>
      <c r="E37" s="9"/>
      <c r="F37" s="1"/>
      <c r="G37" s="9"/>
      <c r="H37" s="1"/>
      <c r="I37" s="1"/>
      <c r="J37" s="3">
        <f t="shared" si="0"/>
        <v>0</v>
      </c>
    </row>
    <row r="38" spans="1:10" x14ac:dyDescent="0.3">
      <c r="B38" s="127"/>
      <c r="C38" s="1"/>
      <c r="D38" s="1"/>
      <c r="E38" s="9"/>
      <c r="F38" s="1"/>
      <c r="G38" s="9"/>
      <c r="H38" s="1"/>
      <c r="I38" s="1"/>
      <c r="J38" s="3">
        <f t="shared" si="0"/>
        <v>0</v>
      </c>
    </row>
    <row r="39" spans="1:10" x14ac:dyDescent="0.3">
      <c r="B39" s="127"/>
      <c r="C39" s="1"/>
      <c r="D39" s="1"/>
      <c r="E39" s="9"/>
      <c r="F39" s="1"/>
      <c r="G39" s="9"/>
      <c r="H39" s="1"/>
      <c r="I39" s="1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80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27"/>
      <c r="C48" s="1"/>
      <c r="D48" s="1"/>
      <c r="E48" s="9"/>
      <c r="F48" s="1"/>
      <c r="G48" s="9"/>
      <c r="H48" s="1"/>
      <c r="I48" s="1"/>
      <c r="J48" s="3">
        <f t="shared" ref="J48:J51" si="4">+G48+H48+I48</f>
        <v>0</v>
      </c>
    </row>
    <row r="49" spans="2:10" x14ac:dyDescent="0.3">
      <c r="B49" s="127"/>
      <c r="C49" s="1"/>
      <c r="D49" s="1"/>
      <c r="E49" s="9"/>
      <c r="F49" s="1"/>
      <c r="G49" s="9"/>
      <c r="H49" s="1"/>
      <c r="I49" s="1"/>
      <c r="J49" s="3">
        <f t="shared" si="4"/>
        <v>0</v>
      </c>
    </row>
    <row r="50" spans="2:10" x14ac:dyDescent="0.3">
      <c r="B50" s="127"/>
      <c r="C50" s="1"/>
      <c r="D50" s="1"/>
      <c r="E50" s="9"/>
      <c r="F50" s="1"/>
      <c r="G50" s="9"/>
      <c r="H50" s="1"/>
      <c r="I50" s="1"/>
      <c r="J50" s="3">
        <f t="shared" si="4"/>
        <v>0</v>
      </c>
    </row>
    <row r="51" spans="2:10" x14ac:dyDescent="0.3">
      <c r="B51" s="127"/>
      <c r="C51" s="1"/>
      <c r="D51" s="1"/>
      <c r="E51" s="9"/>
      <c r="F51" s="1"/>
      <c r="G51" s="9"/>
      <c r="H51" s="1"/>
      <c r="I51" s="1"/>
      <c r="J51" s="3">
        <f t="shared" si="4"/>
        <v>0</v>
      </c>
    </row>
    <row r="52" spans="2:10" x14ac:dyDescent="0.3">
      <c r="B52" s="127"/>
      <c r="C52" s="1"/>
      <c r="D52" s="1"/>
      <c r="E52" s="9"/>
      <c r="F52" s="1"/>
      <c r="G52" s="9"/>
      <c r="H52" s="1"/>
      <c r="I52" s="1"/>
      <c r="J52" s="3">
        <f t="shared" ref="J52:J59" si="5">+G52+H52+I52</f>
        <v>0</v>
      </c>
    </row>
    <row r="53" spans="2:10" x14ac:dyDescent="0.3">
      <c r="B53" s="127"/>
      <c r="C53" s="1"/>
      <c r="D53" s="1"/>
      <c r="E53" s="9"/>
      <c r="F53" s="1"/>
      <c r="G53" s="9"/>
      <c r="H53" s="1"/>
      <c r="I53" s="1"/>
      <c r="J53" s="3">
        <f t="shared" si="5"/>
        <v>0</v>
      </c>
    </row>
    <row r="54" spans="2:10" x14ac:dyDescent="0.3">
      <c r="B54" s="127"/>
      <c r="C54" s="1"/>
      <c r="D54" s="1"/>
      <c r="E54" s="9"/>
      <c r="F54" s="1"/>
      <c r="G54" s="9"/>
      <c r="H54" s="1"/>
      <c r="I54" s="1"/>
      <c r="J54" s="3">
        <f t="shared" si="5"/>
        <v>0</v>
      </c>
    </row>
    <row r="55" spans="2:10" x14ac:dyDescent="0.3">
      <c r="B55" s="127"/>
      <c r="C55" s="1"/>
      <c r="D55" s="1"/>
      <c r="E55" s="9"/>
      <c r="F55" s="1"/>
      <c r="G55" s="9"/>
      <c r="H55" s="1"/>
      <c r="I55" s="1"/>
      <c r="J55" s="3">
        <f t="shared" si="5"/>
        <v>0</v>
      </c>
    </row>
    <row r="56" spans="2:10" x14ac:dyDescent="0.3">
      <c r="B56" s="127"/>
      <c r="C56" s="1"/>
      <c r="D56" s="1"/>
      <c r="E56" s="9"/>
      <c r="F56" s="1"/>
      <c r="G56" s="9"/>
      <c r="H56" s="1"/>
      <c r="I56" s="1"/>
      <c r="J56" s="3">
        <f t="shared" si="5"/>
        <v>0</v>
      </c>
    </row>
    <row r="57" spans="2:10" x14ac:dyDescent="0.3">
      <c r="B57" s="127"/>
      <c r="C57" s="1"/>
      <c r="D57" s="1"/>
      <c r="E57" s="9"/>
      <c r="F57" s="1"/>
      <c r="G57" s="9"/>
      <c r="H57" s="1"/>
      <c r="I57" s="1"/>
      <c r="J57" s="3">
        <f t="shared" si="5"/>
        <v>0</v>
      </c>
    </row>
    <row r="58" spans="2:10" x14ac:dyDescent="0.3">
      <c r="B58" s="127"/>
      <c r="C58" s="1"/>
      <c r="D58" s="1"/>
      <c r="E58" s="9"/>
      <c r="F58" s="1"/>
      <c r="G58" s="9"/>
      <c r="H58" s="1"/>
      <c r="I58" s="1"/>
      <c r="J58" s="3">
        <f t="shared" si="5"/>
        <v>0</v>
      </c>
    </row>
    <row r="59" spans="2:10" x14ac:dyDescent="0.3">
      <c r="B59" s="127"/>
      <c r="C59" s="1"/>
      <c r="D59" s="1"/>
      <c r="E59" s="9"/>
      <c r="F59" s="1"/>
      <c r="G59" s="9"/>
      <c r="H59" s="1"/>
      <c r="I59" s="1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108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1</v>
      </c>
      <c r="F9" s="9">
        <v>3</v>
      </c>
      <c r="G9" s="9">
        <v>1</v>
      </c>
      <c r="H9" s="9">
        <v>6</v>
      </c>
      <c r="I9" s="9"/>
      <c r="J9" s="3">
        <f>+G9+H9+I9</f>
        <v>7</v>
      </c>
    </row>
    <row r="10" spans="1:10" x14ac:dyDescent="0.3">
      <c r="A10" t="s">
        <v>135</v>
      </c>
      <c r="B10" s="109">
        <v>44934</v>
      </c>
      <c r="C10" s="18" t="s">
        <v>186</v>
      </c>
      <c r="D10" s="18" t="s">
        <v>187</v>
      </c>
      <c r="E10" s="9">
        <v>1</v>
      </c>
      <c r="F10" s="9">
        <v>2</v>
      </c>
      <c r="G10" s="9">
        <v>1</v>
      </c>
      <c r="H10" s="9">
        <v>4</v>
      </c>
      <c r="I10" s="9"/>
      <c r="J10" s="3">
        <f t="shared" ref="J10:J39" si="0">+G10+H10+I10</f>
        <v>5</v>
      </c>
    </row>
    <row r="11" spans="1:10" x14ac:dyDescent="0.3">
      <c r="B11" s="125">
        <v>44947</v>
      </c>
      <c r="C11" s="86" t="s">
        <v>195</v>
      </c>
      <c r="D11" s="86" t="s">
        <v>193</v>
      </c>
      <c r="E11" s="9">
        <v>1</v>
      </c>
      <c r="F11" s="9">
        <v>2</v>
      </c>
      <c r="G11" s="9"/>
      <c r="H11" s="9"/>
      <c r="I11" s="9"/>
      <c r="J11" s="3">
        <f t="shared" si="0"/>
        <v>0</v>
      </c>
    </row>
    <row r="12" spans="1:10" x14ac:dyDescent="0.3">
      <c r="B12" s="61">
        <v>44955</v>
      </c>
      <c r="C12" s="49" t="s">
        <v>198</v>
      </c>
      <c r="D12" s="1" t="s">
        <v>197</v>
      </c>
      <c r="E12" s="9">
        <v>3</v>
      </c>
      <c r="F12" s="9">
        <v>4</v>
      </c>
      <c r="G12" s="9">
        <v>3</v>
      </c>
      <c r="H12" s="9">
        <v>12</v>
      </c>
      <c r="I12" s="9">
        <v>3</v>
      </c>
      <c r="J12" s="3">
        <f t="shared" si="0"/>
        <v>18</v>
      </c>
    </row>
    <row r="13" spans="1:10" x14ac:dyDescent="0.3">
      <c r="B13" s="110">
        <v>45004</v>
      </c>
      <c r="C13" s="1" t="s">
        <v>216</v>
      </c>
      <c r="D13" s="1" t="s">
        <v>215</v>
      </c>
      <c r="E13" s="9">
        <v>1</v>
      </c>
      <c r="F13" s="9">
        <v>3</v>
      </c>
      <c r="G13" s="9">
        <v>1</v>
      </c>
      <c r="H13" s="9">
        <v>6</v>
      </c>
      <c r="I13" s="9"/>
      <c r="J13" s="3">
        <f t="shared" ref="J13:J27" si="1">+G13+H13+I13</f>
        <v>7</v>
      </c>
    </row>
    <row r="14" spans="1:10" x14ac:dyDescent="0.3">
      <c r="B14" s="110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0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0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0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37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108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6:J61"/>
  <sheetViews>
    <sheetView topLeftCell="A31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109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7</v>
      </c>
      <c r="F9" s="9">
        <v>5</v>
      </c>
      <c r="G9" s="9">
        <v>7</v>
      </c>
      <c r="H9" s="9">
        <v>10</v>
      </c>
      <c r="I9" s="9"/>
      <c r="J9" s="3">
        <f>+G9+H9+I9</f>
        <v>17</v>
      </c>
    </row>
    <row r="10" spans="1:10" x14ac:dyDescent="0.3">
      <c r="A10" t="s">
        <v>136</v>
      </c>
      <c r="B10" s="61">
        <v>44934</v>
      </c>
      <c r="C10" s="18" t="s">
        <v>186</v>
      </c>
      <c r="D10" s="18" t="s">
        <v>187</v>
      </c>
      <c r="E10" s="9">
        <v>7</v>
      </c>
      <c r="F10" s="9">
        <v>3</v>
      </c>
      <c r="G10" s="9">
        <v>7</v>
      </c>
      <c r="H10" s="9">
        <v>6</v>
      </c>
      <c r="I10" s="9"/>
      <c r="J10" s="3">
        <f t="shared" ref="J10:J39" si="0">+G10+H10+I10</f>
        <v>13</v>
      </c>
    </row>
    <row r="11" spans="1:10" x14ac:dyDescent="0.3">
      <c r="B11" s="61">
        <v>44933</v>
      </c>
      <c r="C11" s="1" t="s">
        <v>190</v>
      </c>
      <c r="D11" s="1" t="s">
        <v>189</v>
      </c>
      <c r="E11" s="9">
        <v>5</v>
      </c>
      <c r="F11" s="9"/>
      <c r="G11" s="9">
        <v>5</v>
      </c>
      <c r="H11" s="9"/>
      <c r="I11" s="9">
        <v>3</v>
      </c>
      <c r="J11" s="3">
        <f t="shared" si="0"/>
        <v>8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3</v>
      </c>
      <c r="F12" s="9"/>
      <c r="G12" s="9">
        <v>3</v>
      </c>
      <c r="H12" s="9"/>
      <c r="I12" s="9"/>
      <c r="J12" s="3">
        <f t="shared" si="0"/>
        <v>3</v>
      </c>
    </row>
    <row r="13" spans="1:10" x14ac:dyDescent="0.3">
      <c r="B13" s="61">
        <v>44954</v>
      </c>
      <c r="C13" s="1" t="s">
        <v>196</v>
      </c>
      <c r="D13" s="1" t="s">
        <v>197</v>
      </c>
      <c r="E13" s="9">
        <v>5</v>
      </c>
      <c r="F13" s="9">
        <v>1</v>
      </c>
      <c r="G13" s="9">
        <v>5</v>
      </c>
      <c r="H13" s="9">
        <v>2</v>
      </c>
      <c r="I13" s="9"/>
      <c r="J13" s="3">
        <f t="shared" ref="J13:J27" si="1">+G13+H13+I13</f>
        <v>7</v>
      </c>
    </row>
    <row r="14" spans="1:10" x14ac:dyDescent="0.3">
      <c r="B14" s="61">
        <v>44955</v>
      </c>
      <c r="C14" s="49" t="s">
        <v>198</v>
      </c>
      <c r="D14" s="1" t="s">
        <v>197</v>
      </c>
      <c r="E14" s="9">
        <v>6</v>
      </c>
      <c r="F14" s="9">
        <v>6</v>
      </c>
      <c r="G14" s="9">
        <v>6</v>
      </c>
      <c r="H14" s="9">
        <v>12</v>
      </c>
      <c r="I14" s="9">
        <v>9</v>
      </c>
      <c r="J14" s="3">
        <f t="shared" si="1"/>
        <v>27</v>
      </c>
    </row>
    <row r="15" spans="1:10" x14ac:dyDescent="0.3">
      <c r="B15" s="61">
        <v>44955</v>
      </c>
      <c r="C15" s="48" t="s">
        <v>199</v>
      </c>
      <c r="D15" s="1" t="s">
        <v>197</v>
      </c>
      <c r="E15" s="9">
        <v>8</v>
      </c>
      <c r="F15" s="9">
        <v>1</v>
      </c>
      <c r="G15" s="9">
        <v>8</v>
      </c>
      <c r="H15" s="9">
        <v>2</v>
      </c>
      <c r="I15" s="9">
        <v>3</v>
      </c>
      <c r="J15" s="3">
        <f t="shared" ref="J15:J22" si="2">+G15+H15+I15</f>
        <v>13</v>
      </c>
    </row>
    <row r="16" spans="1:10" x14ac:dyDescent="0.3">
      <c r="B16" s="61">
        <v>45004</v>
      </c>
      <c r="C16" s="1" t="s">
        <v>214</v>
      </c>
      <c r="D16" s="1" t="s">
        <v>215</v>
      </c>
      <c r="E16" s="9">
        <v>7</v>
      </c>
      <c r="F16" s="9">
        <v>2</v>
      </c>
      <c r="G16" s="9">
        <v>7</v>
      </c>
      <c r="H16" s="9">
        <v>4</v>
      </c>
      <c r="I16" s="9"/>
      <c r="J16" s="3">
        <f t="shared" si="2"/>
        <v>11</v>
      </c>
    </row>
    <row r="17" spans="2:10" x14ac:dyDescent="0.3">
      <c r="B17" s="110">
        <v>45004</v>
      </c>
      <c r="C17" s="1" t="s">
        <v>216</v>
      </c>
      <c r="D17" s="1" t="s">
        <v>215</v>
      </c>
      <c r="E17" s="9">
        <v>5</v>
      </c>
      <c r="F17" s="9">
        <v>4</v>
      </c>
      <c r="G17" s="9">
        <v>5</v>
      </c>
      <c r="H17" s="9">
        <v>8</v>
      </c>
      <c r="I17" s="9"/>
      <c r="J17" s="3">
        <f t="shared" si="2"/>
        <v>13</v>
      </c>
    </row>
    <row r="18" spans="2:10" x14ac:dyDescent="0.3">
      <c r="B18" s="110">
        <v>45031</v>
      </c>
      <c r="C18" s="60" t="s">
        <v>219</v>
      </c>
      <c r="D18" s="60" t="s">
        <v>218</v>
      </c>
      <c r="E18" s="9">
        <v>3</v>
      </c>
      <c r="F18" s="9">
        <v>1</v>
      </c>
      <c r="G18" s="9">
        <v>3</v>
      </c>
      <c r="H18" s="9">
        <v>2</v>
      </c>
      <c r="I18" s="9">
        <v>6</v>
      </c>
      <c r="J18" s="3">
        <f t="shared" si="2"/>
        <v>11</v>
      </c>
    </row>
    <row r="19" spans="2:10" x14ac:dyDescent="0.3">
      <c r="B19" s="61">
        <v>45032</v>
      </c>
      <c r="C19" s="1" t="s">
        <v>220</v>
      </c>
      <c r="D19" s="1" t="s">
        <v>218</v>
      </c>
      <c r="E19" s="9">
        <v>5</v>
      </c>
      <c r="F19" s="9">
        <v>1</v>
      </c>
      <c r="G19" s="9">
        <v>5</v>
      </c>
      <c r="H19" s="9">
        <v>2</v>
      </c>
      <c r="I19" s="9">
        <v>3</v>
      </c>
      <c r="J19" s="3">
        <f t="shared" ref="J19:J21" si="3">+G19+H19+I19</f>
        <v>10</v>
      </c>
    </row>
    <row r="20" spans="2:10" x14ac:dyDescent="0.3">
      <c r="B20" s="61">
        <v>45080</v>
      </c>
      <c r="C20" s="1" t="s">
        <v>222</v>
      </c>
      <c r="D20" s="1" t="s">
        <v>223</v>
      </c>
      <c r="E20" s="9">
        <v>1</v>
      </c>
      <c r="F20" s="9"/>
      <c r="G20" s="9">
        <v>1</v>
      </c>
      <c r="H20" s="9"/>
      <c r="I20" s="9"/>
      <c r="J20" s="3">
        <f t="shared" si="3"/>
        <v>1</v>
      </c>
    </row>
    <row r="21" spans="2:10" x14ac:dyDescent="0.3">
      <c r="B21" s="110">
        <v>45080</v>
      </c>
      <c r="C21" s="1" t="s">
        <v>224</v>
      </c>
      <c r="D21" s="1" t="s">
        <v>225</v>
      </c>
      <c r="E21" s="9">
        <v>5</v>
      </c>
      <c r="F21" s="9">
        <v>3</v>
      </c>
      <c r="G21" s="9">
        <v>5</v>
      </c>
      <c r="H21" s="9">
        <v>6</v>
      </c>
      <c r="I21" s="9"/>
      <c r="J21" s="3">
        <f t="shared" si="3"/>
        <v>11</v>
      </c>
    </row>
    <row r="22" spans="2:10" x14ac:dyDescent="0.3">
      <c r="B22" s="61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61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61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61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145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109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7</v>
      </c>
      <c r="F48" s="9">
        <v>2</v>
      </c>
      <c r="G48" s="9">
        <v>7</v>
      </c>
      <c r="H48" s="9">
        <v>4</v>
      </c>
      <c r="I48" s="9">
        <v>3</v>
      </c>
      <c r="J48" s="3">
        <f t="shared" ref="J48:J51" si="4">+G48+H48+I48</f>
        <v>14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14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J61"/>
  <sheetViews>
    <sheetView topLeftCell="A48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14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2</v>
      </c>
      <c r="F9" s="9">
        <v>1</v>
      </c>
      <c r="G9" s="9">
        <v>2</v>
      </c>
      <c r="H9" s="9">
        <v>2</v>
      </c>
      <c r="I9" s="9"/>
      <c r="J9" s="3">
        <f>+G9+H9+I9</f>
        <v>4</v>
      </c>
    </row>
    <row r="10" spans="1:10" x14ac:dyDescent="0.3">
      <c r="B10" s="109">
        <v>44934</v>
      </c>
      <c r="C10" s="18" t="s">
        <v>186</v>
      </c>
      <c r="D10" s="18" t="s">
        <v>187</v>
      </c>
      <c r="E10" s="9">
        <v>10</v>
      </c>
      <c r="F10" s="9">
        <v>3</v>
      </c>
      <c r="G10" s="9">
        <v>10</v>
      </c>
      <c r="H10" s="9">
        <v>6</v>
      </c>
      <c r="I10" s="9"/>
      <c r="J10" s="3">
        <f t="shared" ref="J10:J12" si="0">+G10+H10+I10</f>
        <v>16</v>
      </c>
    </row>
    <row r="11" spans="1:10" x14ac:dyDescent="0.3">
      <c r="B11" s="61">
        <v>44934</v>
      </c>
      <c r="C11" s="18" t="s">
        <v>186</v>
      </c>
      <c r="D11" s="18" t="s">
        <v>188</v>
      </c>
      <c r="E11" s="9">
        <v>6</v>
      </c>
      <c r="F11" s="9">
        <v>6</v>
      </c>
      <c r="G11" s="9">
        <v>6</v>
      </c>
      <c r="H11" s="9">
        <v>12</v>
      </c>
      <c r="I11" s="9"/>
      <c r="J11" s="3">
        <f t="shared" si="0"/>
        <v>18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3</v>
      </c>
      <c r="F12" s="9"/>
      <c r="G12" s="9">
        <v>3</v>
      </c>
      <c r="H12" s="9"/>
      <c r="I12" s="9"/>
      <c r="J12" s="3">
        <f t="shared" si="0"/>
        <v>3</v>
      </c>
    </row>
    <row r="13" spans="1:10" x14ac:dyDescent="0.3">
      <c r="B13" s="61">
        <v>44955</v>
      </c>
      <c r="C13" s="49" t="s">
        <v>198</v>
      </c>
      <c r="D13" s="1" t="s">
        <v>197</v>
      </c>
      <c r="E13" s="9">
        <v>3</v>
      </c>
      <c r="F13" s="9"/>
      <c r="G13" s="9">
        <v>3</v>
      </c>
      <c r="H13" s="9"/>
      <c r="I13" s="9"/>
      <c r="J13" s="3">
        <f t="shared" ref="J13:J39" si="1">+G13+H13+I13</f>
        <v>3</v>
      </c>
    </row>
    <row r="14" spans="1:10" x14ac:dyDescent="0.3">
      <c r="B14" s="61">
        <v>44955</v>
      </c>
      <c r="C14" s="48" t="s">
        <v>199</v>
      </c>
      <c r="D14" s="1" t="s">
        <v>197</v>
      </c>
      <c r="E14" s="9">
        <v>1</v>
      </c>
      <c r="F14" s="9"/>
      <c r="G14" s="9">
        <v>1</v>
      </c>
      <c r="H14" s="9"/>
      <c r="I14" s="9"/>
      <c r="J14" s="3">
        <f t="shared" si="1"/>
        <v>1</v>
      </c>
    </row>
    <row r="15" spans="1:10" x14ac:dyDescent="0.3">
      <c r="B15" s="61">
        <v>45004</v>
      </c>
      <c r="C15" s="1" t="s">
        <v>214</v>
      </c>
      <c r="D15" s="1" t="s">
        <v>215</v>
      </c>
      <c r="E15" s="9">
        <v>9</v>
      </c>
      <c r="F15" s="9">
        <v>8</v>
      </c>
      <c r="G15" s="9">
        <v>9</v>
      </c>
      <c r="H15" s="9">
        <v>16</v>
      </c>
      <c r="I15" s="9"/>
      <c r="J15" s="3">
        <f t="shared" ref="J15:J22" si="2">+G15+H15+I15</f>
        <v>25</v>
      </c>
    </row>
    <row r="16" spans="1:10" x14ac:dyDescent="0.3">
      <c r="B16" s="110">
        <v>45004</v>
      </c>
      <c r="C16" s="1" t="s">
        <v>216</v>
      </c>
      <c r="D16" s="1" t="s">
        <v>215</v>
      </c>
      <c r="E16" s="9">
        <v>3</v>
      </c>
      <c r="F16" s="9">
        <v>1</v>
      </c>
      <c r="G16" s="9">
        <v>3</v>
      </c>
      <c r="H16" s="9">
        <v>2</v>
      </c>
      <c r="I16" s="9"/>
      <c r="J16" s="3">
        <f t="shared" si="2"/>
        <v>5</v>
      </c>
    </row>
    <row r="17" spans="2:10" x14ac:dyDescent="0.3">
      <c r="B17" s="61">
        <v>45031</v>
      </c>
      <c r="C17" s="1" t="s">
        <v>217</v>
      </c>
      <c r="D17" s="1" t="s">
        <v>218</v>
      </c>
      <c r="E17" s="9">
        <v>9</v>
      </c>
      <c r="F17" s="9">
        <v>3</v>
      </c>
      <c r="G17" s="9">
        <v>9</v>
      </c>
      <c r="H17" s="9">
        <v>6</v>
      </c>
      <c r="I17" s="9"/>
      <c r="J17" s="3">
        <f t="shared" si="2"/>
        <v>15</v>
      </c>
    </row>
    <row r="18" spans="2:10" ht="14.4" customHeight="1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107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107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107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07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07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107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07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107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107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107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107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107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107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107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107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ht="14.4" customHeight="1" x14ac:dyDescent="0.3">
      <c r="B35" s="107"/>
      <c r="C35" s="1"/>
      <c r="D35" s="1"/>
      <c r="E35" s="9"/>
      <c r="F35" s="9"/>
      <c r="G35" s="9"/>
      <c r="H35" s="9"/>
      <c r="I35" s="9"/>
      <c r="J35" s="3">
        <f t="shared" si="1"/>
        <v>0</v>
      </c>
    </row>
    <row r="36" spans="1:10" x14ac:dyDescent="0.3">
      <c r="B36" s="107"/>
      <c r="C36" s="1"/>
      <c r="D36" s="1"/>
      <c r="E36" s="9"/>
      <c r="F36" s="9"/>
      <c r="G36" s="9"/>
      <c r="H36" s="9"/>
      <c r="I36" s="9"/>
      <c r="J36" s="3">
        <f t="shared" si="1"/>
        <v>0</v>
      </c>
    </row>
    <row r="37" spans="1:10" x14ac:dyDescent="0.3">
      <c r="B37" s="107"/>
      <c r="C37" s="1"/>
      <c r="D37" s="1"/>
      <c r="E37" s="9"/>
      <c r="F37" s="9"/>
      <c r="G37" s="9"/>
      <c r="H37" s="9"/>
      <c r="I37" s="9"/>
      <c r="J37" s="3">
        <f t="shared" si="1"/>
        <v>0</v>
      </c>
    </row>
    <row r="38" spans="1:10" x14ac:dyDescent="0.3">
      <c r="B38" s="107"/>
      <c r="C38" s="1"/>
      <c r="D38" s="1"/>
      <c r="E38" s="9"/>
      <c r="F38" s="9"/>
      <c r="G38" s="9"/>
      <c r="H38" s="9"/>
      <c r="I38" s="9"/>
      <c r="J38" s="3">
        <f t="shared" si="1"/>
        <v>0</v>
      </c>
    </row>
    <row r="39" spans="1:10" x14ac:dyDescent="0.3">
      <c r="B39" s="107"/>
      <c r="C39" s="1"/>
      <c r="D39" s="1"/>
      <c r="E39" s="9"/>
      <c r="F39" s="9"/>
      <c r="G39" s="9"/>
      <c r="H39" s="9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90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14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07"/>
      <c r="C48" s="1"/>
      <c r="D48" s="1"/>
      <c r="E48" s="9"/>
      <c r="F48" s="9"/>
      <c r="G48" s="9"/>
      <c r="H48" s="9"/>
      <c r="I48" s="9"/>
      <c r="J48" s="3">
        <f t="shared" ref="J48:J51" si="4">+G48+H48+I48</f>
        <v>0</v>
      </c>
    </row>
    <row r="49" spans="2:10" x14ac:dyDescent="0.3">
      <c r="B49" s="107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107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107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107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107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07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107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107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107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107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107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E46:F46"/>
    <mergeCell ref="F6:J6"/>
    <mergeCell ref="F45:J45"/>
    <mergeCell ref="E7:F7"/>
    <mergeCell ref="A44:B44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6:J61"/>
  <sheetViews>
    <sheetView topLeftCell="A35" workbookViewId="0">
      <selection activeCell="A43" sqref="A43:B43"/>
    </sheetView>
  </sheetViews>
  <sheetFormatPr baseColWidth="10" defaultRowHeight="14.4" x14ac:dyDescent="0.3"/>
  <cols>
    <col min="1" max="1" width="26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59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5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59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5" max="5" width="11.5546875" style="4"/>
    <col min="9" max="9" width="15.44140625" style="4" customWidth="1"/>
    <col min="10" max="10" width="13.6640625" customWidth="1"/>
  </cols>
  <sheetData>
    <row r="6" spans="1:10" x14ac:dyDescent="0.3">
      <c r="E6" s="6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62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1</v>
      </c>
      <c r="F9" s="9">
        <v>2</v>
      </c>
      <c r="G9" s="9">
        <v>1</v>
      </c>
      <c r="H9" s="9">
        <v>4</v>
      </c>
      <c r="I9" s="9"/>
      <c r="J9" s="3">
        <f>+G9+H9+I9</f>
        <v>5</v>
      </c>
    </row>
    <row r="10" spans="1:10" x14ac:dyDescent="0.3">
      <c r="B10" s="124">
        <v>44884</v>
      </c>
      <c r="C10" s="198" t="s">
        <v>185</v>
      </c>
      <c r="D10" s="18"/>
      <c r="E10" s="9">
        <v>1</v>
      </c>
      <c r="F10" s="9"/>
      <c r="G10" s="9">
        <v>1</v>
      </c>
      <c r="H10" s="9"/>
      <c r="I10" s="9"/>
      <c r="J10" s="3">
        <f t="shared" ref="J10:J39" si="0">+G10+H10+I10</f>
        <v>1</v>
      </c>
    </row>
    <row r="11" spans="1:10" x14ac:dyDescent="0.3">
      <c r="B11" s="61">
        <v>44934</v>
      </c>
      <c r="C11" s="200"/>
      <c r="D11" s="1"/>
      <c r="E11" s="9">
        <v>1</v>
      </c>
      <c r="F11" s="9"/>
      <c r="G11" s="9">
        <v>1</v>
      </c>
      <c r="H11" s="9"/>
      <c r="I11" s="9"/>
      <c r="J11" s="3">
        <f t="shared" ref="J11:J25" si="1">+G11+H11+I11</f>
        <v>1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1</v>
      </c>
      <c r="F12" s="9"/>
      <c r="G12" s="9">
        <v>1</v>
      </c>
      <c r="H12" s="9"/>
      <c r="I12" s="9"/>
      <c r="J12" s="3">
        <f t="shared" si="1"/>
        <v>1</v>
      </c>
    </row>
    <row r="13" spans="1:10" x14ac:dyDescent="0.3">
      <c r="B13" s="61">
        <v>44955</v>
      </c>
      <c r="C13" s="49" t="s">
        <v>198</v>
      </c>
      <c r="D13" s="1" t="s">
        <v>197</v>
      </c>
      <c r="E13" s="9">
        <v>2</v>
      </c>
      <c r="F13" s="9">
        <v>1</v>
      </c>
      <c r="G13" s="9">
        <v>2</v>
      </c>
      <c r="H13" s="9">
        <v>2</v>
      </c>
      <c r="I13" s="9">
        <v>3</v>
      </c>
      <c r="J13" s="3">
        <f t="shared" ref="J13:J20" si="2">+G13+H13+I13</f>
        <v>7</v>
      </c>
    </row>
    <row r="14" spans="1:10" x14ac:dyDescent="0.3">
      <c r="B14" s="110">
        <v>45004</v>
      </c>
      <c r="C14" s="1" t="s">
        <v>216</v>
      </c>
      <c r="D14" s="1" t="s">
        <v>215</v>
      </c>
      <c r="E14" s="9">
        <v>1</v>
      </c>
      <c r="F14" s="9">
        <v>1</v>
      </c>
      <c r="G14" s="9">
        <v>1</v>
      </c>
      <c r="H14" s="9">
        <v>2</v>
      </c>
      <c r="I14" s="9"/>
      <c r="J14" s="3">
        <f t="shared" si="2"/>
        <v>3</v>
      </c>
    </row>
    <row r="15" spans="1:10" x14ac:dyDescent="0.3">
      <c r="B15" s="61">
        <v>45031</v>
      </c>
      <c r="C15" s="1" t="s">
        <v>217</v>
      </c>
      <c r="D15" s="1" t="s">
        <v>218</v>
      </c>
      <c r="E15" s="9">
        <v>2</v>
      </c>
      <c r="F15" s="9"/>
      <c r="G15" s="9">
        <v>2</v>
      </c>
      <c r="H15" s="9"/>
      <c r="I15" s="9"/>
      <c r="J15" s="3">
        <f t="shared" si="2"/>
        <v>2</v>
      </c>
    </row>
    <row r="16" spans="1:10" x14ac:dyDescent="0.3">
      <c r="B16" s="61">
        <v>45080</v>
      </c>
      <c r="C16" s="1" t="s">
        <v>183</v>
      </c>
      <c r="D16" s="1" t="s">
        <v>221</v>
      </c>
      <c r="E16" s="9">
        <v>1</v>
      </c>
      <c r="F16" s="9"/>
      <c r="G16" s="9">
        <v>1</v>
      </c>
      <c r="H16" s="9"/>
      <c r="I16" s="9"/>
      <c r="J16" s="3">
        <f t="shared" si="2"/>
        <v>1</v>
      </c>
    </row>
    <row r="17" spans="2:10" x14ac:dyDescent="0.3">
      <c r="B17" s="9"/>
      <c r="C17" s="1"/>
      <c r="D17" s="1"/>
      <c r="E17" s="9"/>
      <c r="F17" s="9"/>
      <c r="G17" s="9"/>
      <c r="H17" s="9"/>
      <c r="I17" s="9"/>
      <c r="J17" s="3">
        <f t="shared" ref="J17:J19" si="3">+G17+H17+I17</f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3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si="3"/>
        <v>0</v>
      </c>
    </row>
    <row r="20" spans="2:10" x14ac:dyDescent="0.3">
      <c r="B20" s="9"/>
      <c r="C20" s="1"/>
      <c r="D20" s="1"/>
      <c r="E20" s="9"/>
      <c r="F20" s="1"/>
      <c r="G20" s="9"/>
      <c r="H20" s="1"/>
      <c r="I20" s="9"/>
      <c r="J20" s="3">
        <f t="shared" si="2"/>
        <v>0</v>
      </c>
    </row>
    <row r="21" spans="2:10" x14ac:dyDescent="0.3">
      <c r="B21" s="9"/>
      <c r="C21" s="1"/>
      <c r="D21" s="1"/>
      <c r="E21" s="9"/>
      <c r="F21" s="1"/>
      <c r="G21" s="9"/>
      <c r="H21" s="1"/>
      <c r="I21" s="9"/>
      <c r="J21" s="3">
        <f t="shared" si="1"/>
        <v>0</v>
      </c>
    </row>
    <row r="22" spans="2:10" x14ac:dyDescent="0.3">
      <c r="B22" s="9"/>
      <c r="C22" s="1"/>
      <c r="D22" s="1"/>
      <c r="E22" s="9"/>
      <c r="F22" s="1"/>
      <c r="G22" s="9"/>
      <c r="H22" s="1"/>
      <c r="I22" s="9"/>
      <c r="J22" s="3">
        <f t="shared" si="1"/>
        <v>0</v>
      </c>
    </row>
    <row r="23" spans="2:10" x14ac:dyDescent="0.3">
      <c r="B23" s="9"/>
      <c r="C23" s="1"/>
      <c r="D23" s="1"/>
      <c r="E23" s="9"/>
      <c r="F23" s="1"/>
      <c r="G23" s="9"/>
      <c r="H23" s="1"/>
      <c r="I23" s="9"/>
      <c r="J23" s="3">
        <f t="shared" si="1"/>
        <v>0</v>
      </c>
    </row>
    <row r="24" spans="2:10" x14ac:dyDescent="0.3">
      <c r="B24" s="63"/>
      <c r="C24" s="1"/>
      <c r="D24" s="1"/>
      <c r="E24" s="9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1"/>
      <c r="G25" s="1"/>
      <c r="H25" s="1"/>
      <c r="I25" s="9"/>
      <c r="J25" s="3">
        <f t="shared" si="1"/>
        <v>0</v>
      </c>
    </row>
    <row r="26" spans="2:10" x14ac:dyDescent="0.3">
      <c r="B26" s="9"/>
      <c r="C26" s="1"/>
      <c r="D26" s="1"/>
      <c r="E26" s="9"/>
      <c r="F26" s="1"/>
      <c r="G26" s="9"/>
      <c r="H26" s="1"/>
      <c r="I26" s="9"/>
      <c r="J26" s="3">
        <f t="shared" si="0"/>
        <v>0</v>
      </c>
    </row>
    <row r="27" spans="2:10" x14ac:dyDescent="0.3">
      <c r="B27" s="9"/>
      <c r="C27" s="1"/>
      <c r="D27" s="1"/>
      <c r="E27" s="9"/>
      <c r="F27" s="1"/>
      <c r="G27" s="9"/>
      <c r="H27" s="1"/>
      <c r="I27" s="9"/>
      <c r="J27" s="3">
        <f t="shared" si="0"/>
        <v>0</v>
      </c>
    </row>
    <row r="28" spans="2:10" x14ac:dyDescent="0.3">
      <c r="B28" s="9"/>
      <c r="C28" s="1"/>
      <c r="D28" s="1"/>
      <c r="E28" s="9"/>
      <c r="F28" s="1"/>
      <c r="G28" s="9"/>
      <c r="H28" s="1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1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1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1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1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1"/>
      <c r="G34" s="9"/>
      <c r="H34" s="1"/>
      <c r="I34" s="9"/>
      <c r="J34" s="3">
        <f t="shared" si="0"/>
        <v>0</v>
      </c>
    </row>
    <row r="35" spans="1:10" x14ac:dyDescent="0.3">
      <c r="B35" s="63"/>
      <c r="C35" s="1"/>
      <c r="D35" s="1"/>
      <c r="E35" s="9"/>
      <c r="F35" s="1"/>
      <c r="G35" s="9"/>
      <c r="H35" s="1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1"/>
      <c r="G36" s="1"/>
      <c r="H36" s="1"/>
      <c r="I36" s="9"/>
      <c r="J36" s="3">
        <f t="shared" ref="J36:J37" si="4">+G36+H36+I36</f>
        <v>0</v>
      </c>
    </row>
    <row r="37" spans="1:10" x14ac:dyDescent="0.3">
      <c r="B37" s="9"/>
      <c r="C37" s="1"/>
      <c r="D37" s="1"/>
      <c r="E37" s="9"/>
      <c r="F37" s="1"/>
      <c r="G37" s="1"/>
      <c r="H37" s="1"/>
      <c r="I37" s="9"/>
      <c r="J37" s="3">
        <f t="shared" si="4"/>
        <v>0</v>
      </c>
    </row>
    <row r="38" spans="1:10" x14ac:dyDescent="0.3">
      <c r="B38" s="9"/>
      <c r="C38" s="1"/>
      <c r="D38" s="1"/>
      <c r="E38" s="9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21</v>
      </c>
    </row>
    <row r="43" spans="1:10" x14ac:dyDescent="0.3">
      <c r="A43" s="194" t="s">
        <v>251</v>
      </c>
      <c r="B43" s="194"/>
    </row>
    <row r="45" spans="1:10" x14ac:dyDescent="0.3">
      <c r="E45" s="155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62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10">
        <v>45213</v>
      </c>
      <c r="C48" s="1" t="s">
        <v>249</v>
      </c>
      <c r="D48" s="112" t="s">
        <v>246</v>
      </c>
      <c r="E48" s="9">
        <v>1</v>
      </c>
      <c r="F48" s="1"/>
      <c r="G48" s="9">
        <v>1</v>
      </c>
      <c r="H48" s="1"/>
      <c r="I48" s="9"/>
      <c r="J48" s="3">
        <f t="shared" ref="J48:J51" si="5">+G48+H48+I48</f>
        <v>1</v>
      </c>
    </row>
    <row r="49" spans="2:10" x14ac:dyDescent="0.3">
      <c r="B49" s="63"/>
      <c r="C49" s="1"/>
      <c r="D49" s="1"/>
      <c r="E49" s="9"/>
      <c r="F49" s="1"/>
      <c r="G49" s="9"/>
      <c r="H49" s="1"/>
      <c r="I49" s="9"/>
      <c r="J49" s="3">
        <f t="shared" si="5"/>
        <v>0</v>
      </c>
    </row>
    <row r="50" spans="2:10" x14ac:dyDescent="0.3">
      <c r="B50" s="9"/>
      <c r="C50" s="1"/>
      <c r="D50" s="1"/>
      <c r="E50" s="9"/>
      <c r="F50" s="1"/>
      <c r="G50" s="1"/>
      <c r="H50" s="1"/>
      <c r="I50" s="9"/>
      <c r="J50" s="3">
        <f t="shared" si="5"/>
        <v>0</v>
      </c>
    </row>
    <row r="51" spans="2:10" x14ac:dyDescent="0.3">
      <c r="B51" s="9"/>
      <c r="C51" s="1"/>
      <c r="D51" s="1"/>
      <c r="E51" s="9"/>
      <c r="F51" s="1"/>
      <c r="G51" s="1"/>
      <c r="H51" s="1"/>
      <c r="I51" s="9"/>
      <c r="J51" s="3">
        <f t="shared" si="5"/>
        <v>0</v>
      </c>
    </row>
    <row r="52" spans="2:10" x14ac:dyDescent="0.3">
      <c r="B52" s="9"/>
      <c r="C52" s="1"/>
      <c r="D52" s="1"/>
      <c r="E52" s="9"/>
      <c r="F52" s="1"/>
      <c r="G52" s="9"/>
      <c r="H52" s="1"/>
      <c r="I52" s="9"/>
      <c r="J52" s="3">
        <f t="shared" ref="J52:J59" si="6">+G52+H52+I52</f>
        <v>0</v>
      </c>
    </row>
    <row r="53" spans="2:10" x14ac:dyDescent="0.3">
      <c r="B53" s="63"/>
      <c r="C53" s="1"/>
      <c r="D53" s="1"/>
      <c r="E53" s="9"/>
      <c r="F53" s="1"/>
      <c r="G53" s="9"/>
      <c r="H53" s="1"/>
      <c r="I53" s="9"/>
      <c r="J53" s="3">
        <f t="shared" si="6"/>
        <v>0</v>
      </c>
    </row>
    <row r="54" spans="2:10" x14ac:dyDescent="0.3">
      <c r="B54" s="9"/>
      <c r="C54" s="1"/>
      <c r="D54" s="1"/>
      <c r="E54" s="9"/>
      <c r="F54" s="1"/>
      <c r="G54" s="1"/>
      <c r="H54" s="1"/>
      <c r="I54" s="9"/>
      <c r="J54" s="3">
        <f t="shared" si="6"/>
        <v>0</v>
      </c>
    </row>
    <row r="55" spans="2:10" x14ac:dyDescent="0.3">
      <c r="B55" s="9"/>
      <c r="C55" s="1"/>
      <c r="D55" s="1"/>
      <c r="E55" s="9"/>
      <c r="F55" s="1"/>
      <c r="G55" s="1"/>
      <c r="H55" s="1"/>
      <c r="I55" s="9"/>
      <c r="J55" s="3">
        <f t="shared" si="6"/>
        <v>0</v>
      </c>
    </row>
    <row r="56" spans="2:10" x14ac:dyDescent="0.3">
      <c r="B56" s="9"/>
      <c r="C56" s="1"/>
      <c r="D56" s="1"/>
      <c r="E56" s="9"/>
      <c r="F56" s="1"/>
      <c r="G56" s="9"/>
      <c r="H56" s="1"/>
      <c r="I56" s="9"/>
      <c r="J56" s="3">
        <f t="shared" si="6"/>
        <v>0</v>
      </c>
    </row>
    <row r="57" spans="2:10" x14ac:dyDescent="0.3">
      <c r="B57" s="63"/>
      <c r="C57" s="1"/>
      <c r="D57" s="1"/>
      <c r="E57" s="9"/>
      <c r="F57" s="1"/>
      <c r="G57" s="9"/>
      <c r="H57" s="1"/>
      <c r="I57" s="9"/>
      <c r="J57" s="3">
        <f t="shared" si="6"/>
        <v>0</v>
      </c>
    </row>
    <row r="58" spans="2:10" x14ac:dyDescent="0.3">
      <c r="B58" s="9"/>
      <c r="C58" s="1"/>
      <c r="D58" s="1"/>
      <c r="E58" s="9"/>
      <c r="F58" s="1"/>
      <c r="G58" s="9"/>
      <c r="H58" s="1"/>
      <c r="I58" s="9"/>
      <c r="J58" s="3">
        <f t="shared" si="6"/>
        <v>0</v>
      </c>
    </row>
    <row r="59" spans="2:10" x14ac:dyDescent="0.3">
      <c r="B59" s="63"/>
      <c r="C59" s="1"/>
      <c r="D59" s="1"/>
      <c r="E59" s="9"/>
      <c r="F59" s="1"/>
      <c r="G59" s="9"/>
      <c r="H59" s="1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1</v>
      </c>
    </row>
  </sheetData>
  <mergeCells count="6">
    <mergeCell ref="A43:B43"/>
    <mergeCell ref="E46:F46"/>
    <mergeCell ref="F6:J6"/>
    <mergeCell ref="F45:J45"/>
    <mergeCell ref="E7:F7"/>
    <mergeCell ref="C10:C1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19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2</v>
      </c>
      <c r="F9" s="9">
        <v>3</v>
      </c>
      <c r="G9" s="9">
        <v>2</v>
      </c>
      <c r="H9" s="9">
        <v>6</v>
      </c>
      <c r="I9" s="9"/>
      <c r="J9" s="3">
        <f>+G9+H9+I9</f>
        <v>8</v>
      </c>
    </row>
    <row r="10" spans="1:10" x14ac:dyDescent="0.3">
      <c r="B10" s="61">
        <v>44884</v>
      </c>
      <c r="C10" s="1" t="s">
        <v>185</v>
      </c>
      <c r="D10" s="1"/>
      <c r="E10" s="9"/>
      <c r="F10" s="9">
        <v>1</v>
      </c>
      <c r="G10" s="9"/>
      <c r="H10" s="9">
        <v>2</v>
      </c>
      <c r="I10" s="9"/>
      <c r="J10" s="3">
        <f t="shared" ref="J10:J39" si="0">+G10+H10+I10</f>
        <v>2</v>
      </c>
    </row>
    <row r="11" spans="1:10" x14ac:dyDescent="0.3">
      <c r="B11" s="109">
        <v>44934</v>
      </c>
      <c r="C11" s="18" t="s">
        <v>186</v>
      </c>
      <c r="D11" s="18" t="s">
        <v>187</v>
      </c>
      <c r="E11" s="9">
        <v>1</v>
      </c>
      <c r="F11" s="9">
        <v>2</v>
      </c>
      <c r="G11" s="9">
        <v>1</v>
      </c>
      <c r="H11" s="9">
        <v>2</v>
      </c>
      <c r="I11" s="9"/>
      <c r="J11" s="3">
        <f t="shared" si="0"/>
        <v>3</v>
      </c>
    </row>
    <row r="12" spans="1:10" x14ac:dyDescent="0.3">
      <c r="B12" s="61">
        <v>44934</v>
      </c>
      <c r="C12" s="18" t="s">
        <v>186</v>
      </c>
      <c r="D12" s="18" t="s">
        <v>188</v>
      </c>
      <c r="E12" s="9">
        <v>3</v>
      </c>
      <c r="F12" s="9">
        <v>1</v>
      </c>
      <c r="G12" s="9">
        <v>3</v>
      </c>
      <c r="H12" s="9">
        <v>2</v>
      </c>
      <c r="I12" s="9"/>
      <c r="J12" s="3">
        <f t="shared" si="0"/>
        <v>5</v>
      </c>
    </row>
    <row r="13" spans="1:10" x14ac:dyDescent="0.3">
      <c r="B13" s="61">
        <v>44933</v>
      </c>
      <c r="C13" s="1" t="s">
        <v>190</v>
      </c>
      <c r="D13" s="1" t="s">
        <v>189</v>
      </c>
      <c r="E13" s="9">
        <v>3</v>
      </c>
      <c r="F13" s="9">
        <v>1</v>
      </c>
      <c r="G13" s="9">
        <v>3</v>
      </c>
      <c r="H13" s="9">
        <v>2</v>
      </c>
      <c r="I13" s="9">
        <v>6</v>
      </c>
      <c r="J13" s="3">
        <f t="shared" ref="J13:J27" si="1">+G13+H13+I13</f>
        <v>11</v>
      </c>
    </row>
    <row r="14" spans="1:10" x14ac:dyDescent="0.3">
      <c r="B14" s="61">
        <v>44947</v>
      </c>
      <c r="C14" s="1" t="s">
        <v>192</v>
      </c>
      <c r="D14" s="1" t="s">
        <v>193</v>
      </c>
      <c r="E14" s="9">
        <v>5</v>
      </c>
      <c r="F14" s="9"/>
      <c r="G14" s="9">
        <v>5</v>
      </c>
      <c r="H14" s="9"/>
      <c r="I14" s="9"/>
      <c r="J14" s="3">
        <f t="shared" si="1"/>
        <v>5</v>
      </c>
    </row>
    <row r="15" spans="1:10" x14ac:dyDescent="0.3">
      <c r="B15" s="61">
        <v>44947</v>
      </c>
      <c r="C15" s="1" t="s">
        <v>194</v>
      </c>
      <c r="D15" s="1" t="s">
        <v>193</v>
      </c>
      <c r="E15" s="9"/>
      <c r="F15" s="9">
        <v>1</v>
      </c>
      <c r="G15" s="9"/>
      <c r="H15" s="9">
        <v>2</v>
      </c>
      <c r="I15" s="9"/>
      <c r="J15" s="3">
        <f t="shared" ref="J15:J22" si="2">+G15+H15+I15</f>
        <v>2</v>
      </c>
    </row>
    <row r="16" spans="1:10" x14ac:dyDescent="0.3">
      <c r="B16" s="125">
        <v>44947</v>
      </c>
      <c r="C16" s="86" t="s">
        <v>195</v>
      </c>
      <c r="D16" s="86" t="s">
        <v>193</v>
      </c>
      <c r="E16" s="9">
        <v>4</v>
      </c>
      <c r="F16" s="9">
        <v>1</v>
      </c>
      <c r="G16" s="9">
        <v>4</v>
      </c>
      <c r="H16" s="9">
        <v>2</v>
      </c>
      <c r="I16" s="9"/>
      <c r="J16" s="3">
        <f t="shared" si="2"/>
        <v>6</v>
      </c>
    </row>
    <row r="17" spans="2:10" x14ac:dyDescent="0.3">
      <c r="B17" s="61">
        <v>44954</v>
      </c>
      <c r="C17" s="1" t="s">
        <v>196</v>
      </c>
      <c r="D17" s="1" t="s">
        <v>197</v>
      </c>
      <c r="E17" s="9"/>
      <c r="F17" s="9">
        <v>1</v>
      </c>
      <c r="G17" s="9"/>
      <c r="H17" s="9">
        <v>2</v>
      </c>
      <c r="I17" s="9"/>
      <c r="J17" s="3">
        <f t="shared" si="2"/>
        <v>2</v>
      </c>
    </row>
    <row r="18" spans="2:10" x14ac:dyDescent="0.3">
      <c r="B18" s="61">
        <v>44955</v>
      </c>
      <c r="C18" s="49" t="s">
        <v>198</v>
      </c>
      <c r="D18" s="1" t="s">
        <v>197</v>
      </c>
      <c r="E18" s="9">
        <v>4</v>
      </c>
      <c r="F18" s="9">
        <v>3</v>
      </c>
      <c r="G18" s="9">
        <v>4</v>
      </c>
      <c r="H18" s="9">
        <v>6</v>
      </c>
      <c r="I18" s="9"/>
      <c r="J18" s="3">
        <f t="shared" si="2"/>
        <v>10</v>
      </c>
    </row>
    <row r="19" spans="2:10" x14ac:dyDescent="0.3">
      <c r="B19" s="61">
        <v>44955</v>
      </c>
      <c r="C19" s="48" t="s">
        <v>199</v>
      </c>
      <c r="D19" s="1" t="s">
        <v>197</v>
      </c>
      <c r="E19" s="9">
        <v>2</v>
      </c>
      <c r="F19" s="9"/>
      <c r="G19" s="9">
        <v>2</v>
      </c>
      <c r="H19" s="9"/>
      <c r="I19" s="9"/>
      <c r="J19" s="3">
        <f t="shared" ref="J19:J21" si="3">+G19+H19+I19</f>
        <v>2</v>
      </c>
    </row>
    <row r="20" spans="2:10" x14ac:dyDescent="0.3">
      <c r="B20" s="61">
        <v>45004</v>
      </c>
      <c r="C20" s="1" t="s">
        <v>214</v>
      </c>
      <c r="D20" s="1" t="s">
        <v>215</v>
      </c>
      <c r="E20" s="9">
        <v>5</v>
      </c>
      <c r="F20" s="9"/>
      <c r="G20" s="9">
        <v>5</v>
      </c>
      <c r="H20" s="9"/>
      <c r="I20" s="9"/>
      <c r="J20" s="3">
        <f t="shared" si="3"/>
        <v>5</v>
      </c>
    </row>
    <row r="21" spans="2:10" x14ac:dyDescent="0.3">
      <c r="B21" s="110">
        <v>45004</v>
      </c>
      <c r="C21" s="1" t="s">
        <v>216</v>
      </c>
      <c r="D21" s="1" t="s">
        <v>215</v>
      </c>
      <c r="E21" s="9">
        <v>2</v>
      </c>
      <c r="F21" s="9">
        <v>2</v>
      </c>
      <c r="G21" s="9">
        <v>2</v>
      </c>
      <c r="H21" s="9">
        <v>4</v>
      </c>
      <c r="I21" s="9"/>
      <c r="J21" s="3">
        <f t="shared" si="3"/>
        <v>6</v>
      </c>
    </row>
    <row r="22" spans="2:10" x14ac:dyDescent="0.3">
      <c r="B22" s="61">
        <v>45031</v>
      </c>
      <c r="C22" s="1" t="s">
        <v>217</v>
      </c>
      <c r="D22" s="1" t="s">
        <v>218</v>
      </c>
      <c r="E22" s="9">
        <v>3</v>
      </c>
      <c r="F22" s="9">
        <v>1</v>
      </c>
      <c r="G22" s="9">
        <v>3</v>
      </c>
      <c r="H22" s="9">
        <v>2</v>
      </c>
      <c r="I22" s="9"/>
      <c r="J22" s="3">
        <f t="shared" si="2"/>
        <v>5</v>
      </c>
    </row>
    <row r="23" spans="2:10" x14ac:dyDescent="0.3">
      <c r="B23" s="110">
        <v>45031</v>
      </c>
      <c r="C23" s="60" t="s">
        <v>219</v>
      </c>
      <c r="D23" s="60" t="s">
        <v>218</v>
      </c>
      <c r="E23" s="9">
        <v>2</v>
      </c>
      <c r="F23" s="9"/>
      <c r="G23" s="9">
        <v>2</v>
      </c>
      <c r="H23" s="9"/>
      <c r="I23" s="9"/>
      <c r="J23" s="3">
        <f t="shared" si="1"/>
        <v>2</v>
      </c>
    </row>
    <row r="24" spans="2:10" x14ac:dyDescent="0.3">
      <c r="B24" s="61">
        <v>45032</v>
      </c>
      <c r="C24" s="1" t="s">
        <v>220</v>
      </c>
      <c r="D24" s="1" t="s">
        <v>218</v>
      </c>
      <c r="E24" s="9">
        <v>1</v>
      </c>
      <c r="F24" s="9"/>
      <c r="G24" s="9">
        <v>1</v>
      </c>
      <c r="H24" s="9"/>
      <c r="I24" s="9"/>
      <c r="J24" s="3">
        <f t="shared" si="1"/>
        <v>1</v>
      </c>
    </row>
    <row r="25" spans="2:10" x14ac:dyDescent="0.3">
      <c r="B25" s="134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3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133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63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9"/>
      <c r="C37" s="1"/>
      <c r="D37" s="1"/>
      <c r="E37" s="9"/>
      <c r="F37" s="9"/>
      <c r="G37" s="9"/>
      <c r="H37" s="9"/>
      <c r="I37" s="9"/>
      <c r="J37" s="3">
        <f t="shared" ref="J37" si="4">+G37+H37+I37</f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75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1</v>
      </c>
      <c r="F48" s="9"/>
      <c r="G48" s="9">
        <v>1</v>
      </c>
      <c r="H48" s="9"/>
      <c r="I48" s="9"/>
      <c r="J48" s="3">
        <f t="shared" ref="J48:J51" si="5">+G48+H48+I48</f>
        <v>1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5"/>
        <v>0</v>
      </c>
    </row>
    <row r="50" spans="2:10" x14ac:dyDescent="0.3">
      <c r="B50" s="63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9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63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9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1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6:J61"/>
  <sheetViews>
    <sheetView tabSelected="1" workbookViewId="0"/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110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8</v>
      </c>
      <c r="F9" s="9"/>
      <c r="G9" s="9">
        <v>8</v>
      </c>
      <c r="H9" s="9"/>
      <c r="I9" s="9"/>
      <c r="J9" s="3">
        <f>+G9+H9+I9</f>
        <v>8</v>
      </c>
    </row>
    <row r="10" spans="1:10" x14ac:dyDescent="0.3">
      <c r="B10" s="61">
        <v>44933</v>
      </c>
      <c r="C10" s="1" t="s">
        <v>185</v>
      </c>
      <c r="D10" s="18"/>
      <c r="E10" s="9">
        <v>1</v>
      </c>
      <c r="F10" s="9"/>
      <c r="G10" s="9">
        <v>1</v>
      </c>
      <c r="H10" s="9"/>
      <c r="I10" s="9"/>
      <c r="J10" s="3">
        <f t="shared" ref="J10:J12" si="0">+G10+H10+I10</f>
        <v>1</v>
      </c>
    </row>
    <row r="11" spans="1:10" x14ac:dyDescent="0.3">
      <c r="B11" s="125">
        <v>44947</v>
      </c>
      <c r="C11" s="86" t="s">
        <v>195</v>
      </c>
      <c r="D11" s="86" t="s">
        <v>193</v>
      </c>
      <c r="E11" s="9">
        <v>6</v>
      </c>
      <c r="F11" s="9">
        <v>2</v>
      </c>
      <c r="G11" s="9">
        <v>6</v>
      </c>
      <c r="H11" s="9">
        <v>4</v>
      </c>
      <c r="I11" s="9"/>
      <c r="J11" s="3">
        <f t="shared" si="0"/>
        <v>10</v>
      </c>
    </row>
    <row r="12" spans="1:10" x14ac:dyDescent="0.3">
      <c r="B12" s="61">
        <v>44955</v>
      </c>
      <c r="C12" s="49" t="s">
        <v>198</v>
      </c>
      <c r="D12" s="1" t="s">
        <v>197</v>
      </c>
      <c r="E12" s="9">
        <v>7</v>
      </c>
      <c r="F12" s="9"/>
      <c r="G12" s="9">
        <v>7</v>
      </c>
      <c r="H12" s="9"/>
      <c r="I12" s="9"/>
      <c r="J12" s="3">
        <f t="shared" si="0"/>
        <v>7</v>
      </c>
    </row>
    <row r="13" spans="1:10" x14ac:dyDescent="0.3">
      <c r="B13" s="110">
        <v>45004</v>
      </c>
      <c r="C13" s="1" t="s">
        <v>216</v>
      </c>
      <c r="D13" s="1" t="s">
        <v>215</v>
      </c>
      <c r="E13" s="9">
        <v>6</v>
      </c>
      <c r="F13" s="9"/>
      <c r="G13" s="9">
        <v>6</v>
      </c>
      <c r="H13" s="9"/>
      <c r="I13" s="9"/>
      <c r="J13" s="3">
        <f t="shared" ref="J13:J39" si="1">+G13+H13+I13</f>
        <v>6</v>
      </c>
    </row>
    <row r="14" spans="1:10" x14ac:dyDescent="0.3">
      <c r="B14" s="61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61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61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1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1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1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1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1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32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110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8</v>
      </c>
      <c r="F48" s="9">
        <v>1</v>
      </c>
      <c r="G48" s="9">
        <v>8</v>
      </c>
      <c r="H48" s="9">
        <v>2</v>
      </c>
      <c r="I48" s="9">
        <v>6</v>
      </c>
      <c r="J48" s="3">
        <f t="shared" ref="J48:J51" si="4">+G48+H48+I48</f>
        <v>16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16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30.664062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88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5</v>
      </c>
      <c r="F9" s="9">
        <v>2</v>
      </c>
      <c r="G9" s="9">
        <v>5</v>
      </c>
      <c r="H9" s="9">
        <v>4</v>
      </c>
      <c r="I9" s="9"/>
      <c r="J9" s="3">
        <f>+G9+H9+I9</f>
        <v>9</v>
      </c>
    </row>
    <row r="10" spans="1:10" x14ac:dyDescent="0.3">
      <c r="B10" s="61">
        <v>44885</v>
      </c>
      <c r="C10" s="203" t="s">
        <v>185</v>
      </c>
      <c r="D10" s="18"/>
      <c r="E10" s="9"/>
      <c r="F10" s="9">
        <v>1</v>
      </c>
      <c r="G10" s="9"/>
      <c r="H10" s="9">
        <v>2</v>
      </c>
      <c r="I10" s="9"/>
      <c r="J10" s="3">
        <f t="shared" ref="J10:J39" si="0">+G10+H10+I10</f>
        <v>2</v>
      </c>
    </row>
    <row r="11" spans="1:10" x14ac:dyDescent="0.3">
      <c r="B11" s="61">
        <v>44934</v>
      </c>
      <c r="C11" s="204"/>
      <c r="D11" s="1"/>
      <c r="E11" s="9"/>
      <c r="F11" s="9">
        <v>1</v>
      </c>
      <c r="G11" s="9"/>
      <c r="H11" s="9">
        <v>2</v>
      </c>
      <c r="I11" s="9"/>
      <c r="J11" s="3">
        <f t="shared" si="0"/>
        <v>2</v>
      </c>
    </row>
    <row r="12" spans="1:10" x14ac:dyDescent="0.3">
      <c r="B12" s="61">
        <v>44947</v>
      </c>
      <c r="C12" s="1" t="s">
        <v>183</v>
      </c>
      <c r="D12" s="1" t="s">
        <v>191</v>
      </c>
      <c r="E12" s="9"/>
      <c r="F12" s="9">
        <v>1</v>
      </c>
      <c r="G12" s="9"/>
      <c r="H12" s="9">
        <v>2</v>
      </c>
      <c r="I12" s="9"/>
      <c r="J12" s="3">
        <f t="shared" si="0"/>
        <v>2</v>
      </c>
    </row>
    <row r="13" spans="1:10" x14ac:dyDescent="0.3">
      <c r="B13" s="125">
        <v>44947</v>
      </c>
      <c r="C13" s="86" t="s">
        <v>195</v>
      </c>
      <c r="D13" s="86" t="s">
        <v>193</v>
      </c>
      <c r="E13" s="9">
        <v>1</v>
      </c>
      <c r="F13" s="9">
        <v>3</v>
      </c>
      <c r="G13" s="9">
        <v>1</v>
      </c>
      <c r="H13" s="9">
        <v>6</v>
      </c>
      <c r="I13" s="9">
        <v>3</v>
      </c>
      <c r="J13" s="3">
        <f t="shared" ref="J13:J27" si="1">+G13+H13+I13</f>
        <v>10</v>
      </c>
    </row>
    <row r="14" spans="1:10" x14ac:dyDescent="0.3">
      <c r="B14" s="61">
        <v>44954</v>
      </c>
      <c r="C14" s="1" t="s">
        <v>196</v>
      </c>
      <c r="D14" s="1" t="s">
        <v>197</v>
      </c>
      <c r="E14" s="9">
        <v>5</v>
      </c>
      <c r="F14" s="9">
        <v>1</v>
      </c>
      <c r="G14" s="9">
        <v>5</v>
      </c>
      <c r="H14" s="9">
        <v>2</v>
      </c>
      <c r="I14" s="9"/>
      <c r="J14" s="3">
        <f t="shared" si="1"/>
        <v>7</v>
      </c>
    </row>
    <row r="15" spans="1:10" x14ac:dyDescent="0.3">
      <c r="B15" s="61">
        <v>44955</v>
      </c>
      <c r="C15" s="49" t="s">
        <v>198</v>
      </c>
      <c r="D15" s="1" t="s">
        <v>197</v>
      </c>
      <c r="E15" s="9">
        <v>2</v>
      </c>
      <c r="F15" s="9">
        <v>1</v>
      </c>
      <c r="G15" s="9">
        <v>2</v>
      </c>
      <c r="H15" s="9">
        <v>2</v>
      </c>
      <c r="I15" s="9"/>
      <c r="J15" s="3">
        <f t="shared" ref="J15:J22" si="2">+G15+H15+I15</f>
        <v>4</v>
      </c>
    </row>
    <row r="16" spans="1:10" x14ac:dyDescent="0.3">
      <c r="B16" s="61">
        <v>44954</v>
      </c>
      <c r="C16" s="1" t="s">
        <v>183</v>
      </c>
      <c r="D16" s="93" t="s">
        <v>203</v>
      </c>
      <c r="E16" s="9"/>
      <c r="F16" s="9">
        <v>1</v>
      </c>
      <c r="G16" s="9"/>
      <c r="H16" s="9">
        <v>2</v>
      </c>
      <c r="I16" s="9"/>
      <c r="J16" s="3">
        <f t="shared" si="2"/>
        <v>2</v>
      </c>
    </row>
    <row r="17" spans="2:10" x14ac:dyDescent="0.3">
      <c r="B17" s="110">
        <v>45003</v>
      </c>
      <c r="C17" s="1" t="s">
        <v>211</v>
      </c>
      <c r="D17" s="1" t="s">
        <v>209</v>
      </c>
      <c r="E17" s="9"/>
      <c r="F17" s="9">
        <v>1</v>
      </c>
      <c r="G17" s="9"/>
      <c r="H17" s="9">
        <v>2</v>
      </c>
      <c r="I17" s="9"/>
      <c r="J17" s="3">
        <f t="shared" si="2"/>
        <v>2</v>
      </c>
    </row>
    <row r="18" spans="2:10" x14ac:dyDescent="0.3">
      <c r="B18" s="110">
        <v>45004</v>
      </c>
      <c r="C18" s="1" t="s">
        <v>216</v>
      </c>
      <c r="D18" s="1" t="s">
        <v>215</v>
      </c>
      <c r="E18" s="9">
        <v>1</v>
      </c>
      <c r="F18" s="9"/>
      <c r="G18" s="9">
        <v>1</v>
      </c>
      <c r="H18" s="9"/>
      <c r="I18" s="9"/>
      <c r="J18" s="3">
        <f t="shared" si="2"/>
        <v>1</v>
      </c>
    </row>
    <row r="19" spans="2:10" x14ac:dyDescent="0.3">
      <c r="B19" s="61">
        <v>45031</v>
      </c>
      <c r="C19" s="1" t="s">
        <v>217</v>
      </c>
      <c r="D19" s="1" t="s">
        <v>218</v>
      </c>
      <c r="E19" s="9">
        <v>5</v>
      </c>
      <c r="F19" s="9">
        <v>3</v>
      </c>
      <c r="G19" s="9">
        <v>5</v>
      </c>
      <c r="H19" s="9">
        <v>6</v>
      </c>
      <c r="I19" s="9"/>
      <c r="J19" s="3">
        <f t="shared" ref="J19:J21" si="3">+G19+H19+I19</f>
        <v>11</v>
      </c>
    </row>
    <row r="20" spans="2:10" x14ac:dyDescent="0.3">
      <c r="B20" s="131">
        <v>45031</v>
      </c>
      <c r="C20" s="60" t="s">
        <v>219</v>
      </c>
      <c r="D20" s="60" t="s">
        <v>218</v>
      </c>
      <c r="E20" s="9">
        <v>2</v>
      </c>
      <c r="F20" s="9">
        <v>1</v>
      </c>
      <c r="G20" s="9">
        <v>2</v>
      </c>
      <c r="H20" s="9">
        <v>2</v>
      </c>
      <c r="I20" s="9"/>
      <c r="J20" s="3">
        <f t="shared" si="3"/>
        <v>4</v>
      </c>
    </row>
    <row r="21" spans="2:10" x14ac:dyDescent="0.3">
      <c r="B21" s="61">
        <v>45080</v>
      </c>
      <c r="C21" s="1" t="s">
        <v>183</v>
      </c>
      <c r="D21" s="1" t="s">
        <v>221</v>
      </c>
      <c r="E21" s="9"/>
      <c r="F21" s="9">
        <v>1</v>
      </c>
      <c r="G21" s="9"/>
      <c r="H21" s="9">
        <v>2</v>
      </c>
      <c r="I21" s="9"/>
      <c r="J21" s="3">
        <f t="shared" si="3"/>
        <v>2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58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5" t="s">
        <v>88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/>
      <c r="F48" s="9">
        <v>1</v>
      </c>
      <c r="G48" s="9"/>
      <c r="H48" s="9">
        <v>2</v>
      </c>
      <c r="I48" s="9"/>
      <c r="J48" s="3">
        <f t="shared" ref="J48:J51" si="4">+G48+H48+I48</f>
        <v>2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2</v>
      </c>
      <c r="F49" s="9"/>
      <c r="G49" s="9">
        <v>2</v>
      </c>
      <c r="H49" s="9"/>
      <c r="I49" s="9"/>
      <c r="J49" s="3">
        <f t="shared" si="4"/>
        <v>2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4</v>
      </c>
    </row>
  </sheetData>
  <mergeCells count="6">
    <mergeCell ref="A43:B43"/>
    <mergeCell ref="E46:F46"/>
    <mergeCell ref="F6:J6"/>
    <mergeCell ref="F45:J45"/>
    <mergeCell ref="E7:F7"/>
    <mergeCell ref="C10:C1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6:J61"/>
  <sheetViews>
    <sheetView topLeftCell="A42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78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44849</v>
      </c>
      <c r="C9" s="1" t="s">
        <v>173</v>
      </c>
      <c r="D9" s="1" t="s">
        <v>174</v>
      </c>
      <c r="E9" s="9">
        <v>12</v>
      </c>
      <c r="F9" s="9">
        <v>13</v>
      </c>
      <c r="G9" s="9">
        <v>12</v>
      </c>
      <c r="H9" s="9">
        <v>26</v>
      </c>
      <c r="I9" s="9"/>
      <c r="J9" s="3">
        <f>+G9+H9+I9</f>
        <v>38</v>
      </c>
    </row>
    <row r="10" spans="1:10" x14ac:dyDescent="0.3">
      <c r="B10" s="61">
        <v>44884</v>
      </c>
      <c r="C10" s="1" t="s">
        <v>175</v>
      </c>
      <c r="D10" s="1" t="s">
        <v>176</v>
      </c>
      <c r="E10" s="9">
        <v>1</v>
      </c>
      <c r="F10" s="9">
        <v>2</v>
      </c>
      <c r="G10" s="9">
        <v>1</v>
      </c>
      <c r="H10" s="9">
        <v>4</v>
      </c>
      <c r="I10" s="9"/>
      <c r="J10" s="3">
        <f t="shared" ref="J10:J39" si="0">+G10+H10+I10</f>
        <v>5</v>
      </c>
    </row>
    <row r="11" spans="1:10" x14ac:dyDescent="0.3">
      <c r="B11" s="61">
        <v>44884</v>
      </c>
      <c r="C11" s="18" t="s">
        <v>177</v>
      </c>
      <c r="D11" s="18" t="s">
        <v>178</v>
      </c>
      <c r="E11" s="9">
        <v>5</v>
      </c>
      <c r="F11" s="9"/>
      <c r="G11" s="9">
        <v>5</v>
      </c>
      <c r="H11" s="9"/>
      <c r="I11" s="9"/>
      <c r="J11" s="3">
        <f t="shared" si="0"/>
        <v>5</v>
      </c>
    </row>
    <row r="12" spans="1:10" x14ac:dyDescent="0.3">
      <c r="B12" s="61">
        <v>44915</v>
      </c>
      <c r="C12" s="48" t="s">
        <v>181</v>
      </c>
      <c r="D12" s="1" t="s">
        <v>182</v>
      </c>
      <c r="E12" s="9">
        <v>2</v>
      </c>
      <c r="F12" s="9">
        <v>1</v>
      </c>
      <c r="G12" s="9">
        <v>2</v>
      </c>
      <c r="H12" s="9">
        <v>2</v>
      </c>
      <c r="I12" s="9"/>
      <c r="J12" s="3">
        <f t="shared" si="0"/>
        <v>4</v>
      </c>
    </row>
    <row r="13" spans="1:10" x14ac:dyDescent="0.3">
      <c r="B13" s="124">
        <v>44884</v>
      </c>
      <c r="C13" s="198" t="s">
        <v>183</v>
      </c>
      <c r="D13" s="1"/>
      <c r="E13" s="9">
        <v>6</v>
      </c>
      <c r="F13" s="9">
        <v>1</v>
      </c>
      <c r="G13" s="9">
        <v>6</v>
      </c>
      <c r="H13" s="9">
        <v>2</v>
      </c>
      <c r="I13" s="9"/>
      <c r="J13" s="3">
        <f t="shared" ref="J13:J26" si="1">+G13+H13+I13</f>
        <v>8</v>
      </c>
    </row>
    <row r="14" spans="1:10" x14ac:dyDescent="0.3">
      <c r="B14" s="124">
        <v>44885</v>
      </c>
      <c r="C14" s="199"/>
      <c r="D14" s="1"/>
      <c r="E14" s="9">
        <v>2</v>
      </c>
      <c r="F14" s="9"/>
      <c r="G14" s="9">
        <v>2</v>
      </c>
      <c r="H14" s="9"/>
      <c r="I14" s="9"/>
      <c r="J14" s="3">
        <f t="shared" si="1"/>
        <v>2</v>
      </c>
    </row>
    <row r="15" spans="1:10" x14ac:dyDescent="0.3">
      <c r="B15" s="124">
        <v>44568</v>
      </c>
      <c r="C15" s="199"/>
      <c r="D15" s="1"/>
      <c r="E15" s="9">
        <v>3</v>
      </c>
      <c r="F15" s="9">
        <v>1</v>
      </c>
      <c r="G15" s="9">
        <v>3</v>
      </c>
      <c r="H15" s="9">
        <v>2</v>
      </c>
      <c r="I15" s="9"/>
      <c r="J15" s="3">
        <f t="shared" ref="J15:J22" si="2">+G15+H15+I15</f>
        <v>5</v>
      </c>
    </row>
    <row r="16" spans="1:10" x14ac:dyDescent="0.3">
      <c r="B16" s="61">
        <v>44934</v>
      </c>
      <c r="C16" s="200"/>
      <c r="D16" s="1"/>
      <c r="E16" s="9">
        <v>6</v>
      </c>
      <c r="F16" s="9">
        <v>1</v>
      </c>
      <c r="G16" s="9">
        <v>6</v>
      </c>
      <c r="H16" s="9">
        <v>2</v>
      </c>
      <c r="I16" s="9"/>
      <c r="J16" s="3">
        <f t="shared" si="2"/>
        <v>8</v>
      </c>
    </row>
    <row r="17" spans="2:10" x14ac:dyDescent="0.3">
      <c r="B17" s="109">
        <v>44934</v>
      </c>
      <c r="C17" s="18" t="s">
        <v>186</v>
      </c>
      <c r="D17" s="18" t="s">
        <v>187</v>
      </c>
      <c r="E17" s="9">
        <v>8</v>
      </c>
      <c r="F17" s="9">
        <v>2</v>
      </c>
      <c r="G17" s="9">
        <v>8</v>
      </c>
      <c r="H17" s="9">
        <v>4</v>
      </c>
      <c r="I17" s="9"/>
      <c r="J17" s="3">
        <f t="shared" si="2"/>
        <v>12</v>
      </c>
    </row>
    <row r="18" spans="2:10" x14ac:dyDescent="0.3">
      <c r="B18" s="61">
        <v>44934</v>
      </c>
      <c r="C18" s="18" t="s">
        <v>186</v>
      </c>
      <c r="D18" s="18" t="s">
        <v>188</v>
      </c>
      <c r="E18" s="9">
        <v>11</v>
      </c>
      <c r="F18" s="9">
        <v>1</v>
      </c>
      <c r="G18" s="9">
        <v>11</v>
      </c>
      <c r="H18" s="9">
        <v>2</v>
      </c>
      <c r="I18" s="9"/>
      <c r="J18" s="3">
        <f t="shared" si="2"/>
        <v>13</v>
      </c>
    </row>
    <row r="19" spans="2:10" x14ac:dyDescent="0.3">
      <c r="B19" s="61">
        <v>44933</v>
      </c>
      <c r="C19" s="1" t="s">
        <v>190</v>
      </c>
      <c r="D19" s="1" t="s">
        <v>189</v>
      </c>
      <c r="E19" s="9">
        <v>1</v>
      </c>
      <c r="F19" s="9">
        <v>2</v>
      </c>
      <c r="G19" s="9">
        <v>1</v>
      </c>
      <c r="H19" s="9">
        <v>4</v>
      </c>
      <c r="I19" s="9"/>
      <c r="J19" s="3">
        <f t="shared" ref="J19:J21" si="3">+G19+H19+I19</f>
        <v>5</v>
      </c>
    </row>
    <row r="20" spans="2:10" x14ac:dyDescent="0.3">
      <c r="B20" s="61">
        <v>44947</v>
      </c>
      <c r="C20" s="1" t="s">
        <v>183</v>
      </c>
      <c r="D20" s="1" t="s">
        <v>191</v>
      </c>
      <c r="E20" s="9">
        <v>4</v>
      </c>
      <c r="F20" s="9">
        <v>2</v>
      </c>
      <c r="G20" s="9">
        <v>4</v>
      </c>
      <c r="H20" s="9">
        <v>4</v>
      </c>
      <c r="I20" s="9"/>
      <c r="J20" s="3">
        <f t="shared" si="3"/>
        <v>8</v>
      </c>
    </row>
    <row r="21" spans="2:10" x14ac:dyDescent="0.3">
      <c r="B21" s="61">
        <v>44947</v>
      </c>
      <c r="C21" s="1" t="s">
        <v>192</v>
      </c>
      <c r="D21" s="1" t="s">
        <v>193</v>
      </c>
      <c r="E21" s="9">
        <v>2</v>
      </c>
      <c r="F21" s="9"/>
      <c r="G21" s="9">
        <v>2</v>
      </c>
      <c r="H21" s="9"/>
      <c r="I21" s="9"/>
      <c r="J21" s="3">
        <f t="shared" si="3"/>
        <v>2</v>
      </c>
    </row>
    <row r="22" spans="2:10" x14ac:dyDescent="0.3">
      <c r="B22" s="61">
        <v>44947</v>
      </c>
      <c r="C22" s="1" t="s">
        <v>194</v>
      </c>
      <c r="D22" s="1" t="s">
        <v>193</v>
      </c>
      <c r="E22" s="9">
        <v>3</v>
      </c>
      <c r="F22" s="9"/>
      <c r="G22" s="9">
        <v>3</v>
      </c>
      <c r="H22" s="9"/>
      <c r="I22" s="9"/>
      <c r="J22" s="3">
        <f t="shared" si="2"/>
        <v>3</v>
      </c>
    </row>
    <row r="23" spans="2:10" x14ac:dyDescent="0.3">
      <c r="B23" s="125">
        <v>44947</v>
      </c>
      <c r="C23" s="86" t="s">
        <v>195</v>
      </c>
      <c r="D23" s="86" t="s">
        <v>193</v>
      </c>
      <c r="E23" s="9">
        <v>5</v>
      </c>
      <c r="F23" s="9">
        <v>1</v>
      </c>
      <c r="G23" s="9">
        <v>5</v>
      </c>
      <c r="H23" s="9">
        <v>2</v>
      </c>
      <c r="I23" s="9">
        <v>3</v>
      </c>
      <c r="J23" s="3">
        <f t="shared" si="1"/>
        <v>10</v>
      </c>
    </row>
    <row r="24" spans="2:10" x14ac:dyDescent="0.3">
      <c r="B24" s="61">
        <v>44954</v>
      </c>
      <c r="C24" s="1" t="s">
        <v>196</v>
      </c>
      <c r="D24" s="1" t="s">
        <v>197</v>
      </c>
      <c r="E24" s="9">
        <v>2</v>
      </c>
      <c r="F24" s="9">
        <v>4</v>
      </c>
      <c r="G24" s="9">
        <v>2</v>
      </c>
      <c r="H24" s="9">
        <v>8</v>
      </c>
      <c r="I24" s="9"/>
      <c r="J24" s="3">
        <f t="shared" si="1"/>
        <v>10</v>
      </c>
    </row>
    <row r="25" spans="2:10" x14ac:dyDescent="0.3">
      <c r="B25" s="61">
        <v>44955</v>
      </c>
      <c r="C25" s="49" t="s">
        <v>198</v>
      </c>
      <c r="D25" s="1" t="s">
        <v>197</v>
      </c>
      <c r="E25" s="9">
        <v>1</v>
      </c>
      <c r="F25" s="9">
        <v>1</v>
      </c>
      <c r="G25" s="9">
        <v>1</v>
      </c>
      <c r="H25" s="9">
        <v>2</v>
      </c>
      <c r="I25" s="9"/>
      <c r="J25" s="3">
        <f t="shared" si="1"/>
        <v>3</v>
      </c>
    </row>
    <row r="26" spans="2:10" x14ac:dyDescent="0.3">
      <c r="B26" s="61">
        <v>44955</v>
      </c>
      <c r="C26" s="48" t="s">
        <v>199</v>
      </c>
      <c r="D26" s="1" t="s">
        <v>197</v>
      </c>
      <c r="E26" s="9">
        <v>3</v>
      </c>
      <c r="F26" s="9"/>
      <c r="G26" s="9">
        <v>3</v>
      </c>
      <c r="H26" s="9"/>
      <c r="I26" s="9"/>
      <c r="J26" s="3">
        <f t="shared" si="1"/>
        <v>3</v>
      </c>
    </row>
    <row r="27" spans="2:10" x14ac:dyDescent="0.3">
      <c r="B27" s="61" t="s">
        <v>204</v>
      </c>
      <c r="C27" s="1" t="s">
        <v>183</v>
      </c>
      <c r="D27" s="93" t="s">
        <v>203</v>
      </c>
      <c r="E27" s="9">
        <v>14</v>
      </c>
      <c r="F27" s="9">
        <v>3</v>
      </c>
      <c r="G27" s="9">
        <v>12</v>
      </c>
      <c r="H27" s="9">
        <v>8</v>
      </c>
      <c r="I27" s="9"/>
      <c r="J27" s="3">
        <f>+G27+H27+I27</f>
        <v>20</v>
      </c>
    </row>
    <row r="28" spans="2:10" x14ac:dyDescent="0.3">
      <c r="B28" s="110" t="s">
        <v>205</v>
      </c>
      <c r="C28" s="1" t="s">
        <v>210</v>
      </c>
      <c r="D28" s="1" t="s">
        <v>206</v>
      </c>
      <c r="E28" s="9">
        <v>9</v>
      </c>
      <c r="F28" s="9"/>
      <c r="G28" s="9">
        <v>9</v>
      </c>
      <c r="H28" s="9"/>
      <c r="I28" s="9"/>
      <c r="J28" s="3">
        <f>+G28+H28+I28</f>
        <v>9</v>
      </c>
    </row>
    <row r="29" spans="2:10" x14ac:dyDescent="0.3">
      <c r="B29" s="61">
        <v>45004</v>
      </c>
      <c r="C29" s="1" t="s">
        <v>214</v>
      </c>
      <c r="D29" s="1" t="s">
        <v>215</v>
      </c>
      <c r="E29" s="9">
        <v>6</v>
      </c>
      <c r="F29" s="9">
        <v>2</v>
      </c>
      <c r="G29" s="9">
        <v>6</v>
      </c>
      <c r="H29" s="9">
        <v>4</v>
      </c>
      <c r="I29" s="9"/>
      <c r="J29" s="3">
        <f>+G29+H29+I29</f>
        <v>10</v>
      </c>
    </row>
    <row r="30" spans="2:10" x14ac:dyDescent="0.3">
      <c r="B30" s="110">
        <v>45004</v>
      </c>
      <c r="C30" s="1" t="s">
        <v>216</v>
      </c>
      <c r="D30" s="1" t="s">
        <v>215</v>
      </c>
      <c r="E30" s="9">
        <v>1</v>
      </c>
      <c r="F30" s="9"/>
      <c r="G30" s="9">
        <v>1</v>
      </c>
      <c r="H30" s="9"/>
      <c r="I30" s="9"/>
      <c r="J30" s="3">
        <f t="shared" si="0"/>
        <v>1</v>
      </c>
    </row>
    <row r="31" spans="2:10" x14ac:dyDescent="0.3">
      <c r="B31" s="61">
        <v>45031</v>
      </c>
      <c r="C31" s="1" t="s">
        <v>217</v>
      </c>
      <c r="D31" s="1" t="s">
        <v>218</v>
      </c>
      <c r="E31" s="9">
        <v>5</v>
      </c>
      <c r="F31" s="9"/>
      <c r="G31" s="9">
        <v>5</v>
      </c>
      <c r="H31" s="9"/>
      <c r="I31" s="9"/>
      <c r="J31" s="3">
        <f t="shared" si="0"/>
        <v>5</v>
      </c>
    </row>
    <row r="32" spans="2:10" x14ac:dyDescent="0.3">
      <c r="B32" s="110">
        <v>45031</v>
      </c>
      <c r="C32" s="60" t="s">
        <v>219</v>
      </c>
      <c r="D32" s="60" t="s">
        <v>218</v>
      </c>
      <c r="E32" s="9">
        <v>1</v>
      </c>
      <c r="F32" s="9">
        <v>1</v>
      </c>
      <c r="G32" s="9">
        <v>1</v>
      </c>
      <c r="H32" s="9">
        <v>2</v>
      </c>
      <c r="I32" s="9"/>
      <c r="J32" s="3">
        <f t="shared" si="0"/>
        <v>3</v>
      </c>
    </row>
    <row r="33" spans="1:10" x14ac:dyDescent="0.3">
      <c r="B33" s="61">
        <v>45032</v>
      </c>
      <c r="C33" s="1" t="s">
        <v>220</v>
      </c>
      <c r="D33" s="1" t="s">
        <v>218</v>
      </c>
      <c r="E33" s="9">
        <v>3</v>
      </c>
      <c r="F33" s="9"/>
      <c r="G33" s="9">
        <v>3</v>
      </c>
      <c r="H33" s="9"/>
      <c r="I33" s="9"/>
      <c r="J33" s="3">
        <f t="shared" si="0"/>
        <v>3</v>
      </c>
    </row>
    <row r="34" spans="1:10" x14ac:dyDescent="0.3">
      <c r="B34" s="61">
        <v>45080</v>
      </c>
      <c r="C34" s="1" t="s">
        <v>183</v>
      </c>
      <c r="D34" s="1" t="s">
        <v>221</v>
      </c>
      <c r="E34" s="9">
        <v>5</v>
      </c>
      <c r="F34" s="9"/>
      <c r="G34" s="9">
        <v>5</v>
      </c>
      <c r="H34" s="9"/>
      <c r="I34" s="9"/>
      <c r="J34" s="3">
        <f t="shared" si="0"/>
        <v>5</v>
      </c>
    </row>
    <row r="35" spans="1:10" x14ac:dyDescent="0.3">
      <c r="B35" s="61">
        <v>45080</v>
      </c>
      <c r="C35" s="1" t="s">
        <v>222</v>
      </c>
      <c r="D35" s="1" t="s">
        <v>223</v>
      </c>
      <c r="E35" s="9">
        <v>10</v>
      </c>
      <c r="F35" s="9">
        <v>5</v>
      </c>
      <c r="G35" s="9">
        <v>10</v>
      </c>
      <c r="H35" s="9">
        <v>10</v>
      </c>
      <c r="I35" s="9"/>
      <c r="J35" s="3">
        <f t="shared" si="0"/>
        <v>20</v>
      </c>
    </row>
    <row r="36" spans="1:10" x14ac:dyDescent="0.3">
      <c r="B36" s="110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1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61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126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220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78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2</v>
      </c>
      <c r="F48" s="9"/>
      <c r="G48" s="9">
        <v>2</v>
      </c>
      <c r="H48" s="9"/>
      <c r="I48" s="9">
        <v>6</v>
      </c>
      <c r="J48" s="3"/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7</v>
      </c>
      <c r="F49" s="9">
        <v>2</v>
      </c>
      <c r="G49" s="9">
        <v>7</v>
      </c>
      <c r="H49" s="9">
        <v>4</v>
      </c>
      <c r="I49" s="9"/>
      <c r="J49" s="3">
        <f>I49+H49+G49</f>
        <v>11</v>
      </c>
    </row>
    <row r="50" spans="2:10" x14ac:dyDescent="0.3">
      <c r="B50" s="110"/>
      <c r="C50" s="1"/>
      <c r="D50" s="1"/>
      <c r="E50" s="9"/>
      <c r="F50" s="9"/>
      <c r="G50" s="9"/>
      <c r="H50" s="9"/>
      <c r="I50" s="9"/>
      <c r="J50" s="3"/>
    </row>
    <row r="51" spans="2:10" x14ac:dyDescent="0.3">
      <c r="B51" s="61"/>
      <c r="C51" s="1"/>
      <c r="D51" s="1"/>
      <c r="E51" s="9"/>
      <c r="F51" s="9"/>
      <c r="G51" s="9"/>
      <c r="H51" s="9"/>
      <c r="I51" s="9"/>
      <c r="J51" s="3"/>
    </row>
    <row r="52" spans="2:10" x14ac:dyDescent="0.3">
      <c r="B52" s="61"/>
      <c r="C52" s="1"/>
      <c r="D52" s="1"/>
      <c r="E52" s="9"/>
      <c r="F52" s="9"/>
      <c r="G52" s="9"/>
      <c r="H52" s="9"/>
      <c r="I52" s="9"/>
      <c r="J52" s="3"/>
    </row>
    <row r="53" spans="2:10" x14ac:dyDescent="0.3">
      <c r="B53" s="61"/>
      <c r="C53" s="1"/>
      <c r="D53" s="1"/>
      <c r="E53" s="9"/>
      <c r="F53" s="9"/>
      <c r="G53" s="9"/>
      <c r="H53" s="9"/>
      <c r="I53" s="9"/>
      <c r="J53" s="3"/>
    </row>
    <row r="54" spans="2:10" x14ac:dyDescent="0.3">
      <c r="B54" s="110"/>
      <c r="C54" s="1"/>
      <c r="D54" s="1"/>
      <c r="E54" s="9"/>
      <c r="F54" s="9"/>
      <c r="G54" s="9"/>
      <c r="H54" s="9"/>
      <c r="I54" s="9"/>
      <c r="J54" s="3"/>
    </row>
    <row r="55" spans="2:10" x14ac:dyDescent="0.3">
      <c r="B55" s="61"/>
      <c r="C55" s="1"/>
      <c r="D55" s="1"/>
      <c r="E55" s="9"/>
      <c r="F55" s="9"/>
      <c r="G55" s="9"/>
      <c r="H55" s="9"/>
      <c r="I55" s="9"/>
      <c r="J55" s="3"/>
    </row>
    <row r="56" spans="2:10" x14ac:dyDescent="0.3">
      <c r="B56" s="61"/>
      <c r="C56" s="1"/>
      <c r="D56" s="1"/>
      <c r="E56" s="9"/>
      <c r="F56" s="9"/>
      <c r="G56" s="9"/>
      <c r="H56" s="9"/>
      <c r="I56" s="9"/>
      <c r="J56" s="3"/>
    </row>
    <row r="57" spans="2:10" x14ac:dyDescent="0.3">
      <c r="B57" s="61"/>
      <c r="C57" s="1"/>
      <c r="D57" s="1"/>
      <c r="E57" s="9"/>
      <c r="F57" s="9"/>
      <c r="G57" s="9"/>
      <c r="H57" s="9"/>
      <c r="I57" s="9"/>
      <c r="J57" s="3"/>
    </row>
    <row r="58" spans="2:10" x14ac:dyDescent="0.3">
      <c r="B58" s="61"/>
      <c r="C58" s="1"/>
      <c r="D58" s="1"/>
      <c r="E58" s="9"/>
      <c r="F58" s="9"/>
      <c r="G58" s="9"/>
      <c r="H58" s="9"/>
      <c r="I58" s="9"/>
      <c r="J58" s="3"/>
    </row>
    <row r="59" spans="2:10" x14ac:dyDescent="0.3">
      <c r="B59" s="61"/>
      <c r="C59" s="1"/>
      <c r="D59" s="1"/>
      <c r="E59" s="9"/>
      <c r="F59" s="9"/>
      <c r="G59" s="9"/>
      <c r="H59" s="9"/>
      <c r="I59" s="9"/>
      <c r="J59" s="3"/>
    </row>
    <row r="61" spans="2:10" x14ac:dyDescent="0.3">
      <c r="B61" s="182" t="s">
        <v>238</v>
      </c>
      <c r="J61" s="183">
        <f>SUM(J48:J59)</f>
        <v>11</v>
      </c>
    </row>
  </sheetData>
  <mergeCells count="6">
    <mergeCell ref="A43:B43"/>
    <mergeCell ref="E46:F46"/>
    <mergeCell ref="F6:J6"/>
    <mergeCell ref="F45:J45"/>
    <mergeCell ref="E7:F7"/>
    <mergeCell ref="C13:C1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205" t="s">
        <v>76</v>
      </c>
      <c r="G6" s="205"/>
      <c r="H6" s="205"/>
      <c r="I6" s="205"/>
      <c r="J6" s="205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77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14</v>
      </c>
      <c r="F9" s="9">
        <v>10</v>
      </c>
      <c r="G9" s="9">
        <v>14</v>
      </c>
      <c r="H9" s="9">
        <v>20</v>
      </c>
      <c r="I9" s="9"/>
      <c r="J9" s="3">
        <f>+G9+H9+I9</f>
        <v>34</v>
      </c>
    </row>
    <row r="10" spans="1:10" x14ac:dyDescent="0.3">
      <c r="B10" s="61">
        <v>44884</v>
      </c>
      <c r="C10" s="1" t="s">
        <v>185</v>
      </c>
      <c r="D10" s="1"/>
      <c r="E10" s="9">
        <v>1</v>
      </c>
      <c r="F10" s="9"/>
      <c r="G10" s="9">
        <v>1</v>
      </c>
      <c r="H10" s="9"/>
      <c r="I10" s="9"/>
      <c r="J10" s="3">
        <f t="shared" ref="J10:J39" si="0">+G10+H10+I10</f>
        <v>1</v>
      </c>
    </row>
    <row r="11" spans="1:10" x14ac:dyDescent="0.3">
      <c r="B11" s="61">
        <v>44947</v>
      </c>
      <c r="C11" s="1" t="s">
        <v>183</v>
      </c>
      <c r="D11" s="1" t="s">
        <v>191</v>
      </c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5</v>
      </c>
      <c r="F12" s="9">
        <v>4</v>
      </c>
      <c r="G12" s="9">
        <v>5</v>
      </c>
      <c r="H12" s="9">
        <v>8</v>
      </c>
      <c r="I12" s="9"/>
      <c r="J12" s="3">
        <f t="shared" si="0"/>
        <v>13</v>
      </c>
    </row>
    <row r="13" spans="1:10" x14ac:dyDescent="0.3">
      <c r="B13" s="61">
        <v>44954</v>
      </c>
      <c r="C13" s="1" t="s">
        <v>196</v>
      </c>
      <c r="D13" s="1" t="s">
        <v>197</v>
      </c>
      <c r="E13" s="9"/>
      <c r="F13" s="9">
        <v>1</v>
      </c>
      <c r="G13" s="9"/>
      <c r="H13" s="9">
        <v>2</v>
      </c>
      <c r="I13" s="9"/>
      <c r="J13" s="3">
        <f t="shared" ref="J13:J27" si="1">+G13+H13+I13</f>
        <v>2</v>
      </c>
    </row>
    <row r="14" spans="1:10" x14ac:dyDescent="0.3">
      <c r="B14" s="61">
        <v>44955</v>
      </c>
      <c r="C14" s="49" t="s">
        <v>198</v>
      </c>
      <c r="D14" s="1" t="s">
        <v>197</v>
      </c>
      <c r="E14" s="9">
        <v>15</v>
      </c>
      <c r="F14" s="9">
        <v>11</v>
      </c>
      <c r="G14" s="9">
        <v>15</v>
      </c>
      <c r="H14" s="9">
        <v>22</v>
      </c>
      <c r="I14" s="9">
        <v>12</v>
      </c>
      <c r="J14" s="3">
        <f t="shared" si="1"/>
        <v>49</v>
      </c>
    </row>
    <row r="15" spans="1:10" x14ac:dyDescent="0.3">
      <c r="B15" s="61" t="s">
        <v>204</v>
      </c>
      <c r="C15" s="1" t="s">
        <v>183</v>
      </c>
      <c r="D15" s="93" t="s">
        <v>203</v>
      </c>
      <c r="E15" s="9">
        <v>2</v>
      </c>
      <c r="F15" s="9"/>
      <c r="G15" s="9">
        <v>2</v>
      </c>
      <c r="H15" s="9"/>
      <c r="I15" s="9"/>
      <c r="J15" s="3">
        <f t="shared" ref="J15:J22" si="2">+G15+H15+I15</f>
        <v>2</v>
      </c>
    </row>
    <row r="16" spans="1:10" x14ac:dyDescent="0.3">
      <c r="B16" s="110">
        <v>45004</v>
      </c>
      <c r="C16" s="1" t="s">
        <v>216</v>
      </c>
      <c r="D16" s="1" t="s">
        <v>215</v>
      </c>
      <c r="E16" s="9">
        <v>5</v>
      </c>
      <c r="F16" s="9">
        <v>8</v>
      </c>
      <c r="G16" s="9">
        <v>5</v>
      </c>
      <c r="H16" s="9">
        <v>16</v>
      </c>
      <c r="I16" s="9"/>
      <c r="J16" s="3">
        <f t="shared" si="2"/>
        <v>21</v>
      </c>
    </row>
    <row r="17" spans="2:10" x14ac:dyDescent="0.3">
      <c r="B17" s="61">
        <v>45031</v>
      </c>
      <c r="C17" s="1" t="s">
        <v>217</v>
      </c>
      <c r="D17" s="1" t="s">
        <v>218</v>
      </c>
      <c r="E17" s="9">
        <v>10</v>
      </c>
      <c r="F17" s="9">
        <v>6</v>
      </c>
      <c r="G17" s="9">
        <v>10</v>
      </c>
      <c r="H17" s="9">
        <v>12</v>
      </c>
      <c r="I17" s="9"/>
      <c r="J17" s="3">
        <f t="shared" si="2"/>
        <v>22</v>
      </c>
    </row>
    <row r="18" spans="2:10" x14ac:dyDescent="0.3">
      <c r="B18" s="110">
        <v>45031</v>
      </c>
      <c r="C18" s="60" t="s">
        <v>219</v>
      </c>
      <c r="D18" s="60" t="s">
        <v>218</v>
      </c>
      <c r="E18" s="9">
        <v>3</v>
      </c>
      <c r="F18" s="9"/>
      <c r="G18" s="9">
        <v>3</v>
      </c>
      <c r="H18" s="9"/>
      <c r="I18" s="9"/>
      <c r="J18" s="3">
        <f t="shared" si="2"/>
        <v>3</v>
      </c>
    </row>
    <row r="19" spans="2:10" x14ac:dyDescent="0.3">
      <c r="B19" s="61">
        <v>45080</v>
      </c>
      <c r="C19" s="1" t="s">
        <v>183</v>
      </c>
      <c r="D19" s="1" t="s">
        <v>221</v>
      </c>
      <c r="E19" s="9">
        <v>1</v>
      </c>
      <c r="F19" s="9"/>
      <c r="G19" s="9">
        <v>1</v>
      </c>
      <c r="H19" s="9"/>
      <c r="I19" s="9"/>
      <c r="J19" s="3">
        <f t="shared" ref="J19:J21" si="3">+G19+H19+I19</f>
        <v>1</v>
      </c>
    </row>
    <row r="20" spans="2:10" x14ac:dyDescent="0.3">
      <c r="B20" s="110">
        <v>45080</v>
      </c>
      <c r="C20" s="1" t="s">
        <v>224</v>
      </c>
      <c r="D20" s="1" t="s">
        <v>225</v>
      </c>
      <c r="E20" s="9">
        <v>5</v>
      </c>
      <c r="F20" s="9">
        <v>9</v>
      </c>
      <c r="G20" s="9">
        <v>5</v>
      </c>
      <c r="H20" s="9">
        <v>18</v>
      </c>
      <c r="I20" s="9"/>
      <c r="J20" s="3">
        <f t="shared" si="3"/>
        <v>23</v>
      </c>
    </row>
    <row r="21" spans="2:10" x14ac:dyDescent="0.3">
      <c r="B21" s="61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61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26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27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172</v>
      </c>
    </row>
    <row r="43" spans="1:10" x14ac:dyDescent="0.3">
      <c r="A43" s="194" t="s">
        <v>251</v>
      </c>
      <c r="B43" s="194"/>
    </row>
    <row r="45" spans="1:10" x14ac:dyDescent="0.3">
      <c r="E45" s="154"/>
      <c r="F45" s="206" t="s">
        <v>76</v>
      </c>
      <c r="G45" s="206"/>
      <c r="H45" s="206"/>
      <c r="I45" s="206"/>
      <c r="J45" s="206"/>
    </row>
    <row r="46" spans="1:10" s="145" customFormat="1" ht="31.2" x14ac:dyDescent="0.3">
      <c r="A46" s="165" t="s">
        <v>77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10</v>
      </c>
      <c r="F48" s="9">
        <v>7</v>
      </c>
      <c r="G48" s="9">
        <v>10</v>
      </c>
      <c r="H48" s="9">
        <v>14</v>
      </c>
      <c r="I48" s="9"/>
      <c r="J48" s="3">
        <f t="shared" ref="J48:J51" si="4">+G48+H48+I48</f>
        <v>24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1</v>
      </c>
      <c r="F49" s="9"/>
      <c r="G49" s="9">
        <v>1</v>
      </c>
      <c r="H49" s="9"/>
      <c r="I49" s="9"/>
      <c r="J49" s="3">
        <f t="shared" si="4"/>
        <v>1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25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6:J61"/>
  <sheetViews>
    <sheetView topLeftCell="A35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20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2</v>
      </c>
      <c r="F9" s="9"/>
      <c r="G9" s="9">
        <v>2</v>
      </c>
      <c r="H9" s="9"/>
      <c r="I9" s="9"/>
      <c r="J9" s="3">
        <f>+G9+H9+I9</f>
        <v>2</v>
      </c>
    </row>
    <row r="10" spans="1:10" x14ac:dyDescent="0.3">
      <c r="A10" t="s">
        <v>137</v>
      </c>
      <c r="B10" s="109">
        <v>44934</v>
      </c>
      <c r="C10" s="18" t="s">
        <v>186</v>
      </c>
      <c r="D10" s="18" t="s">
        <v>187</v>
      </c>
      <c r="E10" s="9">
        <v>4</v>
      </c>
      <c r="F10" s="9">
        <v>5</v>
      </c>
      <c r="G10" s="9">
        <v>4</v>
      </c>
      <c r="H10" s="9">
        <v>10</v>
      </c>
      <c r="I10" s="9"/>
      <c r="J10" s="3">
        <f t="shared" ref="J10:J39" si="0">+G10+H10+I10</f>
        <v>14</v>
      </c>
    </row>
    <row r="11" spans="1:10" x14ac:dyDescent="0.3">
      <c r="B11" s="61">
        <v>44947</v>
      </c>
      <c r="C11" s="1" t="s">
        <v>192</v>
      </c>
      <c r="D11" s="1" t="s">
        <v>193</v>
      </c>
      <c r="E11" s="9">
        <v>1</v>
      </c>
      <c r="F11" s="9"/>
      <c r="G11" s="9"/>
      <c r="H11" s="9"/>
      <c r="I11" s="9"/>
      <c r="J11" s="3">
        <f t="shared" si="0"/>
        <v>0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2</v>
      </c>
      <c r="F12" s="9">
        <v>1</v>
      </c>
      <c r="G12" s="9">
        <v>2</v>
      </c>
      <c r="H12" s="9">
        <v>2</v>
      </c>
      <c r="I12" s="9"/>
      <c r="J12" s="3">
        <f t="shared" si="0"/>
        <v>4</v>
      </c>
    </row>
    <row r="13" spans="1:10" x14ac:dyDescent="0.3">
      <c r="B13" s="61">
        <v>44955</v>
      </c>
      <c r="C13" s="49" t="s">
        <v>198</v>
      </c>
      <c r="D13" s="1" t="s">
        <v>197</v>
      </c>
      <c r="E13" s="9">
        <v>2</v>
      </c>
      <c r="F13" s="9"/>
      <c r="G13" s="9">
        <v>2</v>
      </c>
      <c r="H13" s="9"/>
      <c r="I13" s="9"/>
      <c r="J13" s="3">
        <f t="shared" ref="J13:J36" si="1">+G13+H13+I13</f>
        <v>2</v>
      </c>
    </row>
    <row r="14" spans="1:10" x14ac:dyDescent="0.3">
      <c r="B14" s="110">
        <v>45004</v>
      </c>
      <c r="C14" s="1" t="s">
        <v>216</v>
      </c>
      <c r="D14" s="1" t="s">
        <v>215</v>
      </c>
      <c r="E14" s="9">
        <v>1</v>
      </c>
      <c r="F14" s="9"/>
      <c r="G14" s="9">
        <v>1</v>
      </c>
      <c r="H14" s="9"/>
      <c r="I14" s="9"/>
      <c r="J14" s="3">
        <f t="shared" si="1"/>
        <v>1</v>
      </c>
    </row>
    <row r="15" spans="1:10" x14ac:dyDescent="0.3">
      <c r="B15" s="61">
        <v>45031</v>
      </c>
      <c r="C15" s="1" t="s">
        <v>217</v>
      </c>
      <c r="D15" s="1" t="s">
        <v>218</v>
      </c>
      <c r="E15" s="9">
        <v>2</v>
      </c>
      <c r="F15" s="9">
        <v>6</v>
      </c>
      <c r="G15" s="9">
        <v>2</v>
      </c>
      <c r="H15" s="9">
        <v>12</v>
      </c>
      <c r="I15" s="9"/>
      <c r="J15" s="3">
        <f t="shared" ref="J15:J22" si="2">+G15+H15+I15</f>
        <v>14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1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1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37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20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2</v>
      </c>
      <c r="F48" s="9">
        <v>2</v>
      </c>
      <c r="G48" s="9">
        <v>2</v>
      </c>
      <c r="H48" s="9">
        <v>4</v>
      </c>
      <c r="I48" s="9"/>
      <c r="J48" s="3">
        <f t="shared" ref="J48:J51" si="4">+G48+H48+I48</f>
        <v>6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6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6:J61"/>
  <sheetViews>
    <sheetView topLeftCell="A32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167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4</v>
      </c>
      <c r="F9" s="9">
        <v>2</v>
      </c>
      <c r="G9" s="9">
        <v>4</v>
      </c>
      <c r="H9" s="9">
        <v>4</v>
      </c>
      <c r="I9" s="9"/>
      <c r="J9" s="3">
        <f>+G9+H9+I9</f>
        <v>8</v>
      </c>
    </row>
    <row r="10" spans="1:10" x14ac:dyDescent="0.3">
      <c r="B10" s="109">
        <v>44934</v>
      </c>
      <c r="C10" s="18" t="s">
        <v>186</v>
      </c>
      <c r="D10" s="18" t="s">
        <v>187</v>
      </c>
      <c r="E10" s="9">
        <v>2</v>
      </c>
      <c r="F10" s="9">
        <v>1</v>
      </c>
      <c r="G10" s="9">
        <v>2</v>
      </c>
      <c r="H10" s="9">
        <v>2</v>
      </c>
      <c r="I10" s="9"/>
      <c r="J10" s="3">
        <f t="shared" ref="J10:J39" si="0">+G10+H10+I10</f>
        <v>4</v>
      </c>
    </row>
    <row r="11" spans="1:10" x14ac:dyDescent="0.3">
      <c r="B11" s="125">
        <v>44947</v>
      </c>
      <c r="C11" s="86" t="s">
        <v>195</v>
      </c>
      <c r="D11" s="86" t="s">
        <v>193</v>
      </c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61">
        <v>44955</v>
      </c>
      <c r="C12" s="49" t="s">
        <v>198</v>
      </c>
      <c r="D12" s="1" t="s">
        <v>197</v>
      </c>
      <c r="E12" s="9">
        <v>1</v>
      </c>
      <c r="F12" s="9">
        <v>2</v>
      </c>
      <c r="G12" s="9">
        <v>1</v>
      </c>
      <c r="H12" s="9">
        <v>4</v>
      </c>
      <c r="I12" s="9"/>
      <c r="J12" s="3">
        <f t="shared" si="0"/>
        <v>5</v>
      </c>
    </row>
    <row r="13" spans="1:10" x14ac:dyDescent="0.3">
      <c r="B13" s="110">
        <v>45004</v>
      </c>
      <c r="C13" s="1" t="s">
        <v>216</v>
      </c>
      <c r="D13" s="1" t="s">
        <v>215</v>
      </c>
      <c r="E13" s="9"/>
      <c r="F13" s="9">
        <v>1</v>
      </c>
      <c r="G13" s="9"/>
      <c r="H13" s="9">
        <v>2</v>
      </c>
      <c r="I13" s="9"/>
      <c r="J13" s="3">
        <f t="shared" ref="J13:J27" si="1">+G13+H13+I13</f>
        <v>2</v>
      </c>
    </row>
    <row r="14" spans="1:10" x14ac:dyDescent="0.3">
      <c r="B14" s="61">
        <v>45031</v>
      </c>
      <c r="C14" s="1" t="s">
        <v>217</v>
      </c>
      <c r="D14" s="1" t="s">
        <v>218</v>
      </c>
      <c r="E14" s="9">
        <v>5</v>
      </c>
      <c r="F14" s="9">
        <v>1</v>
      </c>
      <c r="G14" s="9">
        <v>5</v>
      </c>
      <c r="H14" s="9">
        <v>2</v>
      </c>
      <c r="I14" s="9"/>
      <c r="J14" s="3">
        <f t="shared" si="1"/>
        <v>7</v>
      </c>
    </row>
    <row r="15" spans="1:10" x14ac:dyDescent="0.3">
      <c r="B15" s="9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27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167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/>
      <c r="F48" s="9">
        <v>1</v>
      </c>
      <c r="G48" s="9"/>
      <c r="H48" s="9">
        <v>2</v>
      </c>
      <c r="I48" s="9">
        <v>3</v>
      </c>
      <c r="J48" s="3">
        <f t="shared" ref="J48:J51" si="4">+G48+H48+I48</f>
        <v>5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5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6:J61"/>
  <sheetViews>
    <sheetView topLeftCell="A33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111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A9" t="s">
        <v>112</v>
      </c>
      <c r="B9" s="125">
        <v>44947</v>
      </c>
      <c r="C9" s="86" t="s">
        <v>195</v>
      </c>
      <c r="D9" s="86" t="s">
        <v>193</v>
      </c>
      <c r="E9" s="9"/>
      <c r="F9" s="9">
        <v>1</v>
      </c>
      <c r="G9" s="9"/>
      <c r="H9" s="9">
        <v>2</v>
      </c>
      <c r="I9" s="9"/>
      <c r="J9" s="3">
        <f>+G9+H9+I9</f>
        <v>2</v>
      </c>
    </row>
    <row r="10" spans="1:10" x14ac:dyDescent="0.3">
      <c r="B10" s="61">
        <v>44954</v>
      </c>
      <c r="C10" s="1" t="s">
        <v>196</v>
      </c>
      <c r="D10" s="1" t="s">
        <v>197</v>
      </c>
      <c r="E10" s="9">
        <v>1</v>
      </c>
      <c r="F10" s="9"/>
      <c r="G10" s="9">
        <v>1</v>
      </c>
      <c r="H10" s="9"/>
      <c r="I10" s="9"/>
      <c r="J10" s="3">
        <f t="shared" ref="J10:J39" si="0">+G10+H10+I10</f>
        <v>1</v>
      </c>
    </row>
    <row r="11" spans="1:10" x14ac:dyDescent="0.3">
      <c r="B11" s="61">
        <v>44955</v>
      </c>
      <c r="C11" s="49" t="s">
        <v>198</v>
      </c>
      <c r="D11" s="1" t="s">
        <v>197</v>
      </c>
      <c r="E11" s="9">
        <v>1</v>
      </c>
      <c r="F11" s="9">
        <v>1</v>
      </c>
      <c r="G11" s="9">
        <v>1</v>
      </c>
      <c r="H11" s="9">
        <v>2</v>
      </c>
      <c r="I11" s="9"/>
      <c r="J11" s="3">
        <f t="shared" si="0"/>
        <v>3</v>
      </c>
    </row>
    <row r="12" spans="1:10" x14ac:dyDescent="0.3">
      <c r="B12" s="110">
        <v>45004</v>
      </c>
      <c r="C12" s="1" t="s">
        <v>216</v>
      </c>
      <c r="D12" s="1" t="s">
        <v>215</v>
      </c>
      <c r="E12" s="9">
        <v>1</v>
      </c>
      <c r="F12" s="9"/>
      <c r="G12" s="9">
        <v>1</v>
      </c>
      <c r="H12" s="9"/>
      <c r="I12" s="9"/>
      <c r="J12" s="3">
        <f t="shared" si="0"/>
        <v>1</v>
      </c>
    </row>
    <row r="13" spans="1:10" x14ac:dyDescent="0.3">
      <c r="B13" s="61"/>
      <c r="C13" s="1"/>
      <c r="D13" s="1"/>
      <c r="E13" s="9"/>
      <c r="F13" s="9"/>
      <c r="G13" s="9"/>
      <c r="H13" s="9"/>
      <c r="I13" s="9"/>
      <c r="J13" s="3">
        <f t="shared" ref="J13:J27" si="1">+G13+H13+I13</f>
        <v>0</v>
      </c>
    </row>
    <row r="14" spans="1:10" x14ac:dyDescent="0.3">
      <c r="B14" s="110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61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61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7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111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9"/>
      <c r="F48" s="9"/>
      <c r="G48" s="9"/>
      <c r="H48" s="9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J61"/>
  <sheetViews>
    <sheetView topLeftCell="A44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127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9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27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0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0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0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0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0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0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0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0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127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113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185"/>
      <c r="C9" s="67"/>
      <c r="D9" s="112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61"/>
      <c r="C10" s="1"/>
      <c r="D10" s="1"/>
      <c r="E10" s="9"/>
      <c r="F10" s="9"/>
      <c r="G10" s="9"/>
      <c r="H10" s="9"/>
      <c r="I10" s="9"/>
      <c r="J10" s="3">
        <f t="shared" ref="J10:J39" si="0">+G10+H10+I10</f>
        <v>0</v>
      </c>
    </row>
    <row r="11" spans="1:10" x14ac:dyDescent="0.3">
      <c r="B11" s="61"/>
      <c r="C11" s="1"/>
      <c r="D11" s="1"/>
      <c r="E11" s="9"/>
      <c r="F11" s="9"/>
      <c r="G11" s="9"/>
      <c r="H11" s="9"/>
      <c r="I11" s="9"/>
      <c r="J11" s="3">
        <f t="shared" si="0"/>
        <v>0</v>
      </c>
    </row>
    <row r="12" spans="1:10" x14ac:dyDescent="0.3">
      <c r="B12" s="9"/>
      <c r="C12" s="1"/>
      <c r="D12" s="1"/>
      <c r="E12" s="9"/>
      <c r="F12" s="9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9"/>
      <c r="F13" s="9"/>
      <c r="G13" s="9"/>
      <c r="H13" s="9"/>
      <c r="I13" s="9"/>
      <c r="J13" s="3">
        <f t="shared" ref="J13:J37" si="1">+G13+H13+I13</f>
        <v>0</v>
      </c>
    </row>
    <row r="14" spans="1:10" x14ac:dyDescent="0.3">
      <c r="B14" s="9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9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9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1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1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1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113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/>
      <c r="F48" s="9">
        <v>1</v>
      </c>
      <c r="G48" s="9"/>
      <c r="H48" s="9">
        <v>2</v>
      </c>
      <c r="I48" s="9"/>
      <c r="J48" s="3">
        <f t="shared" ref="J48:J51" si="4">+G48+H48+I48</f>
        <v>2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2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6:J61"/>
  <sheetViews>
    <sheetView topLeftCell="A29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114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44849</v>
      </c>
      <c r="C9" s="1" t="s">
        <v>173</v>
      </c>
      <c r="D9" s="1" t="s">
        <v>174</v>
      </c>
      <c r="E9" s="9">
        <v>4</v>
      </c>
      <c r="F9" s="9">
        <v>1</v>
      </c>
      <c r="G9" s="9">
        <v>4</v>
      </c>
      <c r="H9" s="9">
        <v>2</v>
      </c>
      <c r="I9" s="9"/>
      <c r="J9" s="3">
        <f>+G9+H9+I9</f>
        <v>6</v>
      </c>
    </row>
    <row r="10" spans="1:10" x14ac:dyDescent="0.3">
      <c r="B10" s="61">
        <v>44884</v>
      </c>
      <c r="C10" s="1" t="s">
        <v>175</v>
      </c>
      <c r="D10" s="1" t="s">
        <v>176</v>
      </c>
      <c r="E10" s="9">
        <v>3</v>
      </c>
      <c r="F10" s="9">
        <v>1</v>
      </c>
      <c r="G10" s="9">
        <v>3</v>
      </c>
      <c r="H10" s="9">
        <v>2</v>
      </c>
      <c r="I10" s="9"/>
      <c r="J10" s="3">
        <f t="shared" ref="J10:J39" si="0">+G10+H10+I10</f>
        <v>5</v>
      </c>
    </row>
    <row r="11" spans="1:10" x14ac:dyDescent="0.3">
      <c r="B11" s="61">
        <v>44933</v>
      </c>
      <c r="C11" s="1" t="s">
        <v>190</v>
      </c>
      <c r="D11" s="1" t="s">
        <v>189</v>
      </c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1</v>
      </c>
      <c r="F12" s="9"/>
      <c r="G12" s="9">
        <v>1</v>
      </c>
      <c r="H12" s="9"/>
      <c r="I12" s="9"/>
      <c r="J12" s="3">
        <f t="shared" si="0"/>
        <v>1</v>
      </c>
    </row>
    <row r="13" spans="1:10" x14ac:dyDescent="0.3">
      <c r="B13" s="109">
        <v>44954</v>
      </c>
      <c r="C13" s="1" t="s">
        <v>196</v>
      </c>
      <c r="D13" s="1" t="s">
        <v>197</v>
      </c>
      <c r="E13" s="9">
        <v>4</v>
      </c>
      <c r="F13" s="9"/>
      <c r="G13" s="9">
        <v>4</v>
      </c>
      <c r="H13" s="9"/>
      <c r="I13" s="9"/>
      <c r="J13" s="3">
        <f t="shared" ref="J13:J36" si="1">+G13+H13+I13</f>
        <v>4</v>
      </c>
    </row>
    <row r="14" spans="1:10" x14ac:dyDescent="0.3">
      <c r="B14" s="109">
        <v>44955</v>
      </c>
      <c r="C14" s="49" t="s">
        <v>198</v>
      </c>
      <c r="D14" s="1" t="s">
        <v>197</v>
      </c>
      <c r="E14" s="9">
        <v>3</v>
      </c>
      <c r="F14" s="9">
        <v>1</v>
      </c>
      <c r="G14" s="9">
        <v>3</v>
      </c>
      <c r="H14" s="9">
        <v>2</v>
      </c>
      <c r="I14" s="9">
        <v>3</v>
      </c>
      <c r="J14" s="3">
        <f t="shared" si="1"/>
        <v>8</v>
      </c>
    </row>
    <row r="15" spans="1:10" x14ac:dyDescent="0.3">
      <c r="B15" s="131">
        <v>45004</v>
      </c>
      <c r="C15" s="1" t="s">
        <v>216</v>
      </c>
      <c r="D15" s="1" t="s">
        <v>215</v>
      </c>
      <c r="E15" s="9">
        <v>1</v>
      </c>
      <c r="F15" s="9">
        <v>1</v>
      </c>
      <c r="G15" s="9">
        <v>1</v>
      </c>
      <c r="H15" s="9">
        <v>2</v>
      </c>
      <c r="I15" s="9"/>
      <c r="J15" s="3">
        <f t="shared" ref="J15:J22" si="2">+G15+H15+I15</f>
        <v>3</v>
      </c>
    </row>
    <row r="16" spans="1:10" x14ac:dyDescent="0.3">
      <c r="B16" s="109">
        <v>45031</v>
      </c>
      <c r="C16" s="1" t="s">
        <v>217</v>
      </c>
      <c r="D16" s="1" t="s">
        <v>218</v>
      </c>
      <c r="E16" s="9">
        <v>1</v>
      </c>
      <c r="F16" s="9">
        <v>1</v>
      </c>
      <c r="G16" s="9">
        <v>1</v>
      </c>
      <c r="H16" s="9">
        <v>2</v>
      </c>
      <c r="I16" s="9"/>
      <c r="J16" s="3">
        <f t="shared" si="2"/>
        <v>3</v>
      </c>
    </row>
    <row r="17" spans="2:10" x14ac:dyDescent="0.3">
      <c r="B17" s="131">
        <v>45031</v>
      </c>
      <c r="C17" s="60" t="s">
        <v>219</v>
      </c>
      <c r="D17" s="60" t="s">
        <v>218</v>
      </c>
      <c r="E17" s="9">
        <v>3</v>
      </c>
      <c r="F17" s="9"/>
      <c r="G17" s="9">
        <v>3</v>
      </c>
      <c r="H17" s="9"/>
      <c r="I17" s="9"/>
      <c r="J17" s="3">
        <f t="shared" si="2"/>
        <v>3</v>
      </c>
    </row>
    <row r="18" spans="2:10" x14ac:dyDescent="0.3">
      <c r="B18" s="107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107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107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107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107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07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07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34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114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30.664062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84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" t="s">
        <v>185</v>
      </c>
      <c r="D9" s="1"/>
      <c r="E9" s="9">
        <v>1</v>
      </c>
      <c r="F9" s="9"/>
      <c r="G9" s="9">
        <v>1</v>
      </c>
      <c r="H9" s="9"/>
      <c r="I9" s="1"/>
      <c r="J9" s="3">
        <f>+G9+H9+I9</f>
        <v>1</v>
      </c>
    </row>
    <row r="10" spans="1:10" x14ac:dyDescent="0.3">
      <c r="A10" t="s">
        <v>138</v>
      </c>
      <c r="B10" s="61">
        <v>44933</v>
      </c>
      <c r="C10" s="1" t="s">
        <v>190</v>
      </c>
      <c r="D10" s="1" t="s">
        <v>189</v>
      </c>
      <c r="E10" s="9">
        <v>1</v>
      </c>
      <c r="F10" s="9"/>
      <c r="G10" s="9">
        <v>1</v>
      </c>
      <c r="H10" s="9"/>
      <c r="I10" s="1"/>
      <c r="J10" s="3">
        <f t="shared" ref="J10:J39" si="0">+G10+H10+I10</f>
        <v>1</v>
      </c>
    </row>
    <row r="11" spans="1:10" x14ac:dyDescent="0.3">
      <c r="B11" s="61">
        <v>44947</v>
      </c>
      <c r="C11" s="1" t="s">
        <v>183</v>
      </c>
      <c r="D11" s="1" t="s">
        <v>191</v>
      </c>
      <c r="E11" s="9">
        <v>1</v>
      </c>
      <c r="F11" s="9"/>
      <c r="G11" s="9">
        <v>1</v>
      </c>
      <c r="H11" s="9"/>
      <c r="I11" s="1"/>
      <c r="J11" s="3">
        <f t="shared" si="0"/>
        <v>1</v>
      </c>
    </row>
    <row r="12" spans="1:10" x14ac:dyDescent="0.3">
      <c r="B12" s="110" t="s">
        <v>205</v>
      </c>
      <c r="C12" s="1" t="s">
        <v>210</v>
      </c>
      <c r="D12" s="1" t="s">
        <v>206</v>
      </c>
      <c r="E12" s="9">
        <v>2</v>
      </c>
      <c r="F12" s="9"/>
      <c r="G12" s="9">
        <v>2</v>
      </c>
      <c r="H12" s="9"/>
      <c r="I12" s="1"/>
      <c r="J12" s="3">
        <f t="shared" si="0"/>
        <v>2</v>
      </c>
    </row>
    <row r="13" spans="1:10" x14ac:dyDescent="0.3">
      <c r="B13" s="61">
        <v>45080</v>
      </c>
      <c r="C13" s="1" t="s">
        <v>183</v>
      </c>
      <c r="D13" s="1" t="s">
        <v>221</v>
      </c>
      <c r="E13" s="9">
        <v>1</v>
      </c>
      <c r="F13" s="9"/>
      <c r="G13" s="9">
        <v>1</v>
      </c>
      <c r="H13" s="9"/>
      <c r="I13" s="1"/>
      <c r="J13" s="3">
        <f t="shared" ref="J13:J27" si="1">+G13+H13+I13</f>
        <v>1</v>
      </c>
    </row>
    <row r="14" spans="1:10" x14ac:dyDescent="0.3">
      <c r="B14" s="126"/>
      <c r="C14" s="1"/>
      <c r="D14" s="1"/>
      <c r="E14" s="9"/>
      <c r="F14" s="9"/>
      <c r="G14" s="9"/>
      <c r="H14" s="9"/>
      <c r="I14" s="1"/>
      <c r="J14" s="3">
        <f t="shared" si="1"/>
        <v>0</v>
      </c>
    </row>
    <row r="15" spans="1:10" x14ac:dyDescent="0.3">
      <c r="B15" s="127"/>
      <c r="C15" s="1"/>
      <c r="D15" s="1"/>
      <c r="E15" s="9"/>
      <c r="F15" s="9"/>
      <c r="G15" s="9"/>
      <c r="H15" s="9"/>
      <c r="I15" s="1"/>
      <c r="J15" s="3">
        <f t="shared" ref="J15:J22" si="2">+G15+H15+I15</f>
        <v>0</v>
      </c>
    </row>
    <row r="16" spans="1:10" x14ac:dyDescent="0.3">
      <c r="B16" s="63"/>
      <c r="C16" s="1"/>
      <c r="D16" s="1"/>
      <c r="E16" s="9"/>
      <c r="F16" s="9"/>
      <c r="G16" s="9"/>
      <c r="H16" s="9"/>
      <c r="I16" s="1"/>
      <c r="J16" s="3">
        <f t="shared" si="2"/>
        <v>0</v>
      </c>
    </row>
    <row r="17" spans="2:10" x14ac:dyDescent="0.3">
      <c r="B17" s="127"/>
      <c r="C17" s="1"/>
      <c r="D17" s="1"/>
      <c r="E17" s="9"/>
      <c r="F17" s="9"/>
      <c r="G17" s="9"/>
      <c r="H17" s="9"/>
      <c r="I17" s="1"/>
      <c r="J17" s="3">
        <f t="shared" si="2"/>
        <v>0</v>
      </c>
    </row>
    <row r="18" spans="2:10" x14ac:dyDescent="0.3">
      <c r="B18" s="63"/>
      <c r="C18" s="1"/>
      <c r="D18" s="1"/>
      <c r="E18" s="9"/>
      <c r="F18" s="9"/>
      <c r="G18" s="9"/>
      <c r="H18" s="9"/>
      <c r="I18" s="1"/>
      <c r="J18" s="3">
        <f t="shared" si="2"/>
        <v>0</v>
      </c>
    </row>
    <row r="19" spans="2:10" x14ac:dyDescent="0.3">
      <c r="B19" s="9"/>
      <c r="C19" s="1"/>
      <c r="D19" s="1"/>
      <c r="E19" s="9"/>
      <c r="F19" s="9"/>
      <c r="G19" s="9"/>
      <c r="H19" s="9"/>
      <c r="I19" s="1"/>
      <c r="J19" s="3">
        <f t="shared" ref="J19:J21" si="3">+G19+H19+I19</f>
        <v>0</v>
      </c>
    </row>
    <row r="20" spans="2:10" x14ac:dyDescent="0.3">
      <c r="B20" s="63"/>
      <c r="C20" s="1"/>
      <c r="D20" s="1"/>
      <c r="E20" s="9"/>
      <c r="F20" s="9"/>
      <c r="G20" s="9"/>
      <c r="H20" s="9"/>
      <c r="I20" s="1"/>
      <c r="J20" s="3">
        <f t="shared" si="3"/>
        <v>0</v>
      </c>
    </row>
    <row r="21" spans="2:10" x14ac:dyDescent="0.3">
      <c r="B21" s="63"/>
      <c r="C21" s="1"/>
      <c r="D21" s="1"/>
      <c r="E21" s="9"/>
      <c r="F21" s="9"/>
      <c r="G21" s="9"/>
      <c r="H21" s="9"/>
      <c r="I21" s="1"/>
      <c r="J21" s="3">
        <f t="shared" si="3"/>
        <v>0</v>
      </c>
    </row>
    <row r="22" spans="2:10" x14ac:dyDescent="0.3">
      <c r="B22" s="9"/>
      <c r="C22" s="1"/>
      <c r="D22" s="1"/>
      <c r="E22" s="9"/>
      <c r="F22" s="9"/>
      <c r="G22" s="9"/>
      <c r="H22" s="9"/>
      <c r="I22" s="1"/>
      <c r="J22" s="3">
        <f t="shared" si="2"/>
        <v>0</v>
      </c>
    </row>
    <row r="23" spans="2:10" x14ac:dyDescent="0.3">
      <c r="B23" s="63"/>
      <c r="C23" s="1"/>
      <c r="D23" s="1"/>
      <c r="E23" s="9"/>
      <c r="F23" s="9"/>
      <c r="G23" s="9"/>
      <c r="H23" s="9"/>
      <c r="I23" s="1"/>
      <c r="J23" s="3">
        <f t="shared" si="1"/>
        <v>0</v>
      </c>
    </row>
    <row r="24" spans="2:10" x14ac:dyDescent="0.3">
      <c r="B24" s="63"/>
      <c r="C24" s="1"/>
      <c r="D24" s="1"/>
      <c r="E24" s="9"/>
      <c r="F24" s="9"/>
      <c r="G24" s="9"/>
      <c r="H24" s="9"/>
      <c r="I24" s="1"/>
      <c r="J24" s="3">
        <f t="shared" si="1"/>
        <v>0</v>
      </c>
    </row>
    <row r="25" spans="2:10" x14ac:dyDescent="0.3">
      <c r="B25" s="63"/>
      <c r="C25" s="1"/>
      <c r="D25" s="1"/>
      <c r="E25" s="9"/>
      <c r="F25" s="9"/>
      <c r="G25" s="9"/>
      <c r="H25" s="9"/>
      <c r="I25" s="1"/>
      <c r="J25" s="3">
        <f t="shared" si="1"/>
        <v>0</v>
      </c>
    </row>
    <row r="26" spans="2:10" x14ac:dyDescent="0.3">
      <c r="B26" s="127"/>
      <c r="C26" s="1"/>
      <c r="D26" s="1"/>
      <c r="E26" s="9"/>
      <c r="F26" s="9"/>
      <c r="G26" s="9"/>
      <c r="H26" s="9"/>
      <c r="I26" s="1"/>
      <c r="J26" s="3">
        <f t="shared" si="1"/>
        <v>0</v>
      </c>
    </row>
    <row r="27" spans="2:10" x14ac:dyDescent="0.3">
      <c r="B27" s="63"/>
      <c r="C27" s="1"/>
      <c r="D27" s="1"/>
      <c r="E27" s="9"/>
      <c r="F27" s="9"/>
      <c r="G27" s="9"/>
      <c r="H27" s="9"/>
      <c r="I27" s="1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1"/>
      <c r="J28" s="3">
        <f t="shared" si="0"/>
        <v>0</v>
      </c>
    </row>
    <row r="29" spans="2:10" x14ac:dyDescent="0.3">
      <c r="B29" s="127"/>
      <c r="C29" s="1"/>
      <c r="D29" s="1"/>
      <c r="E29" s="9"/>
      <c r="F29" s="9"/>
      <c r="G29" s="9"/>
      <c r="H29" s="9"/>
      <c r="I29" s="1"/>
      <c r="J29" s="3">
        <f t="shared" si="0"/>
        <v>0</v>
      </c>
    </row>
    <row r="30" spans="2:10" x14ac:dyDescent="0.3">
      <c r="B30" s="127"/>
      <c r="C30" s="1"/>
      <c r="D30" s="1"/>
      <c r="E30" s="9"/>
      <c r="F30" s="9"/>
      <c r="G30" s="9"/>
      <c r="H30" s="9"/>
      <c r="I30" s="1"/>
      <c r="J30" s="3">
        <f t="shared" si="0"/>
        <v>0</v>
      </c>
    </row>
    <row r="31" spans="2:10" x14ac:dyDescent="0.3">
      <c r="B31" s="127"/>
      <c r="C31" s="1"/>
      <c r="D31" s="1"/>
      <c r="E31" s="9"/>
      <c r="F31" s="9"/>
      <c r="G31" s="9"/>
      <c r="H31" s="9"/>
      <c r="I31" s="1"/>
      <c r="J31" s="3">
        <f t="shared" si="0"/>
        <v>0</v>
      </c>
    </row>
    <row r="32" spans="2:10" x14ac:dyDescent="0.3">
      <c r="B32" s="127"/>
      <c r="C32" s="1"/>
      <c r="D32" s="1"/>
      <c r="E32" s="9"/>
      <c r="F32" s="9"/>
      <c r="G32" s="9"/>
      <c r="H32" s="9"/>
      <c r="I32" s="1"/>
      <c r="J32" s="3">
        <f t="shared" si="0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1"/>
      <c r="J33" s="3">
        <f t="shared" si="0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1"/>
      <c r="J34" s="3">
        <f t="shared" si="0"/>
        <v>0</v>
      </c>
    </row>
    <row r="35" spans="1:10" x14ac:dyDescent="0.3">
      <c r="B35" s="63"/>
      <c r="C35" s="1"/>
      <c r="D35" s="1"/>
      <c r="E35" s="9"/>
      <c r="F35" s="9"/>
      <c r="G35" s="9"/>
      <c r="H35" s="9"/>
      <c r="I35" s="1"/>
      <c r="J35" s="3">
        <f t="shared" si="0"/>
        <v>0</v>
      </c>
    </row>
    <row r="36" spans="1:10" x14ac:dyDescent="0.3">
      <c r="B36" s="63"/>
      <c r="C36" s="1"/>
      <c r="D36" s="1"/>
      <c r="E36" s="9"/>
      <c r="F36" s="9"/>
      <c r="G36" s="9"/>
      <c r="H36" s="9"/>
      <c r="I36" s="1"/>
      <c r="J36" s="3">
        <f t="shared" si="0"/>
        <v>0</v>
      </c>
    </row>
    <row r="37" spans="1:10" x14ac:dyDescent="0.3">
      <c r="B37" s="127"/>
      <c r="C37" s="1"/>
      <c r="D37" s="1"/>
      <c r="E37" s="9"/>
      <c r="F37" s="9"/>
      <c r="G37" s="9"/>
      <c r="H37" s="9"/>
      <c r="I37" s="1"/>
      <c r="J37" s="3">
        <f t="shared" si="0"/>
        <v>0</v>
      </c>
    </row>
    <row r="38" spans="1:10" x14ac:dyDescent="0.3">
      <c r="B38" s="63"/>
      <c r="C38" s="1"/>
      <c r="D38" s="1"/>
      <c r="E38" s="9"/>
      <c r="F38" s="9"/>
      <c r="G38" s="9"/>
      <c r="H38" s="9"/>
      <c r="I38" s="1"/>
      <c r="J38" s="3">
        <f t="shared" si="0"/>
        <v>0</v>
      </c>
    </row>
    <row r="39" spans="1:10" x14ac:dyDescent="0.3">
      <c r="B39" s="63"/>
      <c r="C39" s="1"/>
      <c r="D39" s="1"/>
      <c r="E39" s="9"/>
      <c r="F39" s="9"/>
      <c r="G39" s="9"/>
      <c r="H39" s="9"/>
      <c r="I39" s="1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6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84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27"/>
      <c r="C48" s="1"/>
      <c r="D48" s="1"/>
      <c r="E48" s="9"/>
      <c r="F48" s="9"/>
      <c r="G48" s="9"/>
      <c r="H48" s="9"/>
      <c r="I48" s="1"/>
      <c r="J48" s="3">
        <f t="shared" ref="J48:J51" si="4">+G48+H48+I48</f>
        <v>0</v>
      </c>
    </row>
    <row r="49" spans="2:10" x14ac:dyDescent="0.3">
      <c r="B49" s="63"/>
      <c r="C49" s="1"/>
      <c r="D49" s="1"/>
      <c r="E49" s="9"/>
      <c r="F49" s="9"/>
      <c r="G49" s="9"/>
      <c r="H49" s="9"/>
      <c r="I49" s="1"/>
      <c r="J49" s="3">
        <f t="shared" si="4"/>
        <v>0</v>
      </c>
    </row>
    <row r="50" spans="2:10" x14ac:dyDescent="0.3">
      <c r="B50" s="63"/>
      <c r="C50" s="1"/>
      <c r="D50" s="1"/>
      <c r="E50" s="9"/>
      <c r="F50" s="9"/>
      <c r="G50" s="9"/>
      <c r="H50" s="9"/>
      <c r="I50" s="1"/>
      <c r="J50" s="3">
        <f t="shared" si="4"/>
        <v>0</v>
      </c>
    </row>
    <row r="51" spans="2:10" x14ac:dyDescent="0.3">
      <c r="B51" s="127"/>
      <c r="C51" s="1"/>
      <c r="D51" s="1"/>
      <c r="E51" s="9"/>
      <c r="F51" s="9"/>
      <c r="G51" s="9"/>
      <c r="H51" s="9"/>
      <c r="I51" s="1"/>
      <c r="J51" s="3">
        <f t="shared" si="4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1"/>
      <c r="J52" s="3">
        <f t="shared" ref="J52:J59" si="5">+G52+H52+I52</f>
        <v>0</v>
      </c>
    </row>
    <row r="53" spans="2:10" x14ac:dyDescent="0.3">
      <c r="B53" s="63"/>
      <c r="C53" s="1"/>
      <c r="D53" s="1"/>
      <c r="E53" s="9"/>
      <c r="F53" s="9"/>
      <c r="G53" s="9"/>
      <c r="H53" s="9"/>
      <c r="I53" s="1"/>
      <c r="J53" s="3">
        <f t="shared" si="5"/>
        <v>0</v>
      </c>
    </row>
    <row r="54" spans="2:10" x14ac:dyDescent="0.3">
      <c r="B54" s="63"/>
      <c r="C54" s="1"/>
      <c r="D54" s="1"/>
      <c r="E54" s="9"/>
      <c r="F54" s="9"/>
      <c r="G54" s="9"/>
      <c r="H54" s="9"/>
      <c r="I54" s="1"/>
      <c r="J54" s="3">
        <f t="shared" si="5"/>
        <v>0</v>
      </c>
    </row>
    <row r="55" spans="2:10" x14ac:dyDescent="0.3">
      <c r="B55" s="127"/>
      <c r="C55" s="1"/>
      <c r="D55" s="1"/>
      <c r="E55" s="9"/>
      <c r="F55" s="9"/>
      <c r="G55" s="9"/>
      <c r="H55" s="9"/>
      <c r="I55" s="1"/>
      <c r="J55" s="3">
        <f t="shared" si="5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1"/>
      <c r="J56" s="3">
        <f t="shared" si="5"/>
        <v>0</v>
      </c>
    </row>
    <row r="57" spans="2:10" x14ac:dyDescent="0.3">
      <c r="B57" s="63"/>
      <c r="C57" s="1"/>
      <c r="D57" s="1"/>
      <c r="E57" s="9"/>
      <c r="F57" s="9"/>
      <c r="G57" s="9"/>
      <c r="H57" s="9"/>
      <c r="I57" s="1"/>
      <c r="J57" s="3">
        <f t="shared" si="5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1"/>
      <c r="J58" s="3">
        <f t="shared" si="5"/>
        <v>0</v>
      </c>
    </row>
    <row r="59" spans="2:10" x14ac:dyDescent="0.3">
      <c r="B59" s="63"/>
      <c r="C59" s="1"/>
      <c r="D59" s="1"/>
      <c r="E59" s="9"/>
      <c r="F59" s="9"/>
      <c r="G59" s="9"/>
      <c r="H59" s="9"/>
      <c r="I59" s="1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57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9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5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57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3.33203125" bestFit="1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90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19</v>
      </c>
      <c r="F9" s="9">
        <v>5</v>
      </c>
      <c r="G9" s="9">
        <v>19</v>
      </c>
      <c r="H9" s="9">
        <v>10</v>
      </c>
      <c r="I9" s="9"/>
      <c r="J9" s="3">
        <f>+G9+H9+I9</f>
        <v>29</v>
      </c>
    </row>
    <row r="10" spans="1:10" x14ac:dyDescent="0.3">
      <c r="A10" t="s">
        <v>139</v>
      </c>
      <c r="B10" s="61">
        <v>44915</v>
      </c>
      <c r="C10" s="48" t="s">
        <v>181</v>
      </c>
      <c r="D10" s="1" t="s">
        <v>182</v>
      </c>
      <c r="E10" s="9"/>
      <c r="F10" s="9">
        <v>3</v>
      </c>
      <c r="G10" s="9"/>
      <c r="H10" s="9">
        <v>6</v>
      </c>
      <c r="J10" s="3">
        <f t="shared" ref="J10:J39" si="0">+G10+H10+I10</f>
        <v>6</v>
      </c>
    </row>
    <row r="11" spans="1:10" x14ac:dyDescent="0.3">
      <c r="B11" s="109">
        <v>44934</v>
      </c>
      <c r="C11" s="18" t="s">
        <v>186</v>
      </c>
      <c r="D11" s="18" t="s">
        <v>187</v>
      </c>
      <c r="E11" s="9">
        <v>9</v>
      </c>
      <c r="F11" s="9">
        <v>7</v>
      </c>
      <c r="G11" s="9">
        <v>9</v>
      </c>
      <c r="H11" s="9">
        <v>14</v>
      </c>
      <c r="I11" s="9"/>
      <c r="J11" s="3">
        <f t="shared" si="0"/>
        <v>23</v>
      </c>
    </row>
    <row r="12" spans="1:10" x14ac:dyDescent="0.3">
      <c r="B12" s="61">
        <v>44934</v>
      </c>
      <c r="C12" s="18" t="s">
        <v>186</v>
      </c>
      <c r="D12" s="18" t="s">
        <v>188</v>
      </c>
      <c r="E12" s="9">
        <v>5</v>
      </c>
      <c r="F12" s="9">
        <v>3</v>
      </c>
      <c r="G12" s="9">
        <v>5</v>
      </c>
      <c r="H12" s="9">
        <v>6</v>
      </c>
      <c r="I12" s="9"/>
      <c r="J12" s="3">
        <f t="shared" si="0"/>
        <v>11</v>
      </c>
    </row>
    <row r="13" spans="1:10" x14ac:dyDescent="0.3">
      <c r="B13" s="61">
        <v>44933</v>
      </c>
      <c r="C13" s="1" t="s">
        <v>190</v>
      </c>
      <c r="D13" s="1" t="s">
        <v>189</v>
      </c>
      <c r="E13" s="9">
        <v>5</v>
      </c>
      <c r="F13" s="9">
        <v>1</v>
      </c>
      <c r="G13" s="9">
        <v>5</v>
      </c>
      <c r="H13" s="9">
        <v>2</v>
      </c>
      <c r="I13" s="9">
        <v>3</v>
      </c>
      <c r="J13" s="3">
        <f t="shared" ref="J13:J27" si="1">+G13+H13+I13</f>
        <v>10</v>
      </c>
    </row>
    <row r="14" spans="1:10" x14ac:dyDescent="0.3">
      <c r="B14" s="130">
        <v>44947</v>
      </c>
      <c r="C14" s="86" t="s">
        <v>195</v>
      </c>
      <c r="D14" s="86" t="s">
        <v>193</v>
      </c>
      <c r="E14" s="9">
        <v>6</v>
      </c>
      <c r="F14" s="9">
        <v>4</v>
      </c>
      <c r="G14" s="9">
        <v>6</v>
      </c>
      <c r="H14" s="9">
        <v>8</v>
      </c>
      <c r="I14" s="9">
        <v>3</v>
      </c>
      <c r="J14" s="3">
        <f t="shared" si="1"/>
        <v>17</v>
      </c>
    </row>
    <row r="15" spans="1:10" x14ac:dyDescent="0.3">
      <c r="B15" s="109">
        <v>44954</v>
      </c>
      <c r="C15" s="1" t="s">
        <v>196</v>
      </c>
      <c r="D15" s="1" t="s">
        <v>197</v>
      </c>
      <c r="E15" s="9">
        <v>3</v>
      </c>
      <c r="F15" s="9">
        <v>3</v>
      </c>
      <c r="G15" s="9">
        <v>3</v>
      </c>
      <c r="H15" s="9">
        <v>6</v>
      </c>
      <c r="I15" s="9"/>
      <c r="J15" s="3">
        <f t="shared" ref="J15:J22" si="2">+G15+H15+I15</f>
        <v>9</v>
      </c>
    </row>
    <row r="16" spans="1:10" x14ac:dyDescent="0.3">
      <c r="B16" s="109">
        <v>44955</v>
      </c>
      <c r="C16" s="49" t="s">
        <v>198</v>
      </c>
      <c r="D16" s="1" t="s">
        <v>197</v>
      </c>
      <c r="E16" s="9">
        <v>10</v>
      </c>
      <c r="F16" s="9">
        <v>1</v>
      </c>
      <c r="G16" s="9">
        <v>10</v>
      </c>
      <c r="H16" s="9">
        <v>2</v>
      </c>
      <c r="I16" s="9"/>
      <c r="J16" s="3">
        <f t="shared" si="2"/>
        <v>12</v>
      </c>
    </row>
    <row r="17" spans="2:10" x14ac:dyDescent="0.3">
      <c r="B17" s="109">
        <v>44955</v>
      </c>
      <c r="C17" s="48" t="s">
        <v>199</v>
      </c>
      <c r="D17" s="1" t="s">
        <v>197</v>
      </c>
      <c r="E17" s="9">
        <v>10</v>
      </c>
      <c r="F17" s="9">
        <v>4</v>
      </c>
      <c r="G17" s="9">
        <v>10</v>
      </c>
      <c r="H17" s="9">
        <v>8</v>
      </c>
      <c r="I17" s="9">
        <v>9</v>
      </c>
      <c r="J17" s="3">
        <f t="shared" si="2"/>
        <v>27</v>
      </c>
    </row>
    <row r="18" spans="2:10" x14ac:dyDescent="0.3">
      <c r="B18" s="109">
        <v>45004</v>
      </c>
      <c r="C18" s="1" t="s">
        <v>214</v>
      </c>
      <c r="D18" s="1" t="s">
        <v>215</v>
      </c>
      <c r="E18" s="9">
        <v>4</v>
      </c>
      <c r="F18" s="9">
        <v>3</v>
      </c>
      <c r="G18" s="9">
        <v>4</v>
      </c>
      <c r="H18" s="9">
        <v>6</v>
      </c>
      <c r="I18" s="9"/>
      <c r="J18" s="3">
        <f t="shared" si="2"/>
        <v>10</v>
      </c>
    </row>
    <row r="19" spans="2:10" x14ac:dyDescent="0.3">
      <c r="B19" s="131">
        <v>45004</v>
      </c>
      <c r="C19" s="1" t="s">
        <v>216</v>
      </c>
      <c r="D19" s="1" t="s">
        <v>215</v>
      </c>
      <c r="E19" s="9">
        <v>11</v>
      </c>
      <c r="F19" s="9">
        <v>1</v>
      </c>
      <c r="G19" s="9">
        <v>11</v>
      </c>
      <c r="H19" s="9">
        <v>2</v>
      </c>
      <c r="I19" s="9"/>
      <c r="J19" s="3">
        <f t="shared" ref="J19:J21" si="3">+G19+H19+I19</f>
        <v>13</v>
      </c>
    </row>
    <row r="20" spans="2:10" x14ac:dyDescent="0.3">
      <c r="B20" s="109">
        <v>45031</v>
      </c>
      <c r="C20" s="1" t="s">
        <v>217</v>
      </c>
      <c r="D20" s="1" t="s">
        <v>218</v>
      </c>
      <c r="E20" s="9">
        <v>9</v>
      </c>
      <c r="F20" s="9">
        <v>6</v>
      </c>
      <c r="G20" s="9">
        <v>9</v>
      </c>
      <c r="H20" s="9">
        <v>12</v>
      </c>
      <c r="I20" s="9"/>
      <c r="J20" s="3">
        <f t="shared" si="3"/>
        <v>21</v>
      </c>
    </row>
    <row r="21" spans="2:10" x14ac:dyDescent="0.3">
      <c r="B21" s="131">
        <v>45031</v>
      </c>
      <c r="C21" s="60" t="s">
        <v>219</v>
      </c>
      <c r="D21" s="60" t="s">
        <v>218</v>
      </c>
      <c r="E21" s="9">
        <v>2</v>
      </c>
      <c r="F21" s="9">
        <v>3</v>
      </c>
      <c r="G21" s="9">
        <v>2</v>
      </c>
      <c r="H21" s="9">
        <v>6</v>
      </c>
      <c r="I21" s="9">
        <v>3</v>
      </c>
      <c r="J21" s="3">
        <f t="shared" si="3"/>
        <v>11</v>
      </c>
    </row>
    <row r="22" spans="2:10" x14ac:dyDescent="0.3">
      <c r="B22" s="110">
        <v>45080</v>
      </c>
      <c r="C22" s="1" t="s">
        <v>224</v>
      </c>
      <c r="D22" s="1" t="s">
        <v>225</v>
      </c>
      <c r="E22" s="9">
        <v>10</v>
      </c>
      <c r="F22" s="9"/>
      <c r="G22" s="9">
        <v>10</v>
      </c>
      <c r="H22" s="9"/>
      <c r="I22" s="9"/>
      <c r="J22" s="3">
        <f t="shared" si="2"/>
        <v>10</v>
      </c>
    </row>
    <row r="23" spans="2:10" x14ac:dyDescent="0.3">
      <c r="B23" s="109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61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61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63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127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127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27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27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27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63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63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63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63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209</v>
      </c>
    </row>
    <row r="42" spans="1:10" x14ac:dyDescent="0.3">
      <c r="J42" s="4"/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90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7</v>
      </c>
      <c r="F48" s="9">
        <v>1</v>
      </c>
      <c r="G48" s="9">
        <v>7</v>
      </c>
      <c r="H48" s="9">
        <v>2</v>
      </c>
      <c r="I48" s="9">
        <v>3</v>
      </c>
      <c r="J48" s="3">
        <f t="shared" ref="J48:J51" si="4">+G48+H48+I48</f>
        <v>12</v>
      </c>
    </row>
    <row r="49" spans="2:10" x14ac:dyDescent="0.3">
      <c r="B49" s="63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63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63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63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63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63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12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6:J61"/>
  <sheetViews>
    <sheetView topLeftCell="A32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144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127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6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144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6:J61"/>
  <sheetViews>
    <sheetView topLeftCell="A31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8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9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9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9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9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9"/>
      <c r="C13" s="1"/>
      <c r="D13" s="1"/>
      <c r="E13" s="1"/>
      <c r="F13" s="1"/>
      <c r="G13" s="9"/>
      <c r="H13" s="1"/>
      <c r="I13" s="9"/>
      <c r="J13" s="3">
        <f t="shared" ref="J13:J35" si="1">+G13+H13+I13</f>
        <v>0</v>
      </c>
    </row>
    <row r="14" spans="1:10" x14ac:dyDescent="0.3">
      <c r="B14" s="9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9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8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6:J61"/>
  <sheetViews>
    <sheetView topLeftCell="A40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89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8</v>
      </c>
      <c r="F9" s="9">
        <v>4</v>
      </c>
      <c r="G9" s="9">
        <v>8</v>
      </c>
      <c r="H9" s="9">
        <v>8</v>
      </c>
      <c r="I9" s="9"/>
      <c r="J9" s="3">
        <f>+G9+H9+I9</f>
        <v>16</v>
      </c>
    </row>
    <row r="10" spans="1:10" x14ac:dyDescent="0.3">
      <c r="B10" s="124">
        <v>44884</v>
      </c>
      <c r="C10" s="198" t="s">
        <v>183</v>
      </c>
      <c r="D10" s="18"/>
      <c r="E10" s="9">
        <v>1</v>
      </c>
      <c r="F10" s="9"/>
      <c r="G10" s="9">
        <v>1</v>
      </c>
      <c r="H10" s="9"/>
      <c r="J10" s="3">
        <f t="shared" ref="J10:J12" si="0">+G10+H10+I10</f>
        <v>1</v>
      </c>
    </row>
    <row r="11" spans="1:10" x14ac:dyDescent="0.3">
      <c r="B11" s="124">
        <v>44885</v>
      </c>
      <c r="C11" s="199"/>
      <c r="D11" s="18"/>
      <c r="E11" s="9">
        <v>1</v>
      </c>
      <c r="F11" s="9"/>
      <c r="G11" s="9">
        <v>1</v>
      </c>
      <c r="H11" s="9"/>
      <c r="I11" s="9"/>
      <c r="J11" s="3">
        <f t="shared" si="0"/>
        <v>1</v>
      </c>
    </row>
    <row r="12" spans="1:10" x14ac:dyDescent="0.3">
      <c r="B12" s="124">
        <v>44568</v>
      </c>
      <c r="C12" s="199"/>
      <c r="D12" s="18"/>
      <c r="E12" s="9">
        <v>1</v>
      </c>
      <c r="F12" s="9"/>
      <c r="G12" s="9">
        <v>1</v>
      </c>
      <c r="H12" s="9"/>
      <c r="I12" s="9"/>
      <c r="J12" s="3">
        <f t="shared" si="0"/>
        <v>1</v>
      </c>
    </row>
    <row r="13" spans="1:10" x14ac:dyDescent="0.3">
      <c r="B13" s="61">
        <v>44934</v>
      </c>
      <c r="C13" s="200"/>
      <c r="D13" s="18"/>
      <c r="E13" s="9">
        <v>1</v>
      </c>
      <c r="F13" s="9"/>
      <c r="G13" s="9">
        <v>1</v>
      </c>
      <c r="H13" s="9"/>
      <c r="I13" s="9"/>
      <c r="J13" s="3">
        <f t="shared" ref="J13:J14" si="1">+G13+H13+I13</f>
        <v>1</v>
      </c>
    </row>
    <row r="14" spans="1:10" x14ac:dyDescent="0.3">
      <c r="B14" s="61">
        <v>44934</v>
      </c>
      <c r="C14" s="18" t="s">
        <v>186</v>
      </c>
      <c r="D14" s="18" t="s">
        <v>187</v>
      </c>
      <c r="E14" s="9">
        <v>4</v>
      </c>
      <c r="F14" s="9">
        <v>2</v>
      </c>
      <c r="G14" s="9">
        <v>4</v>
      </c>
      <c r="H14" s="9">
        <v>4</v>
      </c>
      <c r="I14" s="9"/>
      <c r="J14" s="3">
        <f t="shared" si="1"/>
        <v>8</v>
      </c>
    </row>
    <row r="15" spans="1:10" x14ac:dyDescent="0.3">
      <c r="B15" s="61">
        <v>44934</v>
      </c>
      <c r="C15" s="18" t="s">
        <v>186</v>
      </c>
      <c r="D15" s="18" t="s">
        <v>188</v>
      </c>
      <c r="E15" s="9">
        <v>7</v>
      </c>
      <c r="F15" s="9">
        <v>4</v>
      </c>
      <c r="G15" s="9">
        <v>7</v>
      </c>
      <c r="H15" s="9">
        <v>8</v>
      </c>
      <c r="I15" s="9"/>
      <c r="J15" s="3">
        <f t="shared" ref="J15:J39" si="2">+G15+H15+I15</f>
        <v>15</v>
      </c>
    </row>
    <row r="16" spans="1:10" x14ac:dyDescent="0.3">
      <c r="B16" s="61">
        <v>44933</v>
      </c>
      <c r="C16" s="1" t="s">
        <v>190</v>
      </c>
      <c r="D16" s="1" t="s">
        <v>189</v>
      </c>
      <c r="E16" s="9">
        <v>2</v>
      </c>
      <c r="F16" s="9">
        <v>3</v>
      </c>
      <c r="G16" s="9">
        <v>2</v>
      </c>
      <c r="H16" s="9">
        <v>6</v>
      </c>
      <c r="I16" s="9">
        <v>3</v>
      </c>
      <c r="J16" s="3">
        <f t="shared" si="2"/>
        <v>11</v>
      </c>
    </row>
    <row r="17" spans="2:10" x14ac:dyDescent="0.3">
      <c r="B17" s="61">
        <v>44947</v>
      </c>
      <c r="C17" s="1" t="s">
        <v>183</v>
      </c>
      <c r="D17" s="1" t="s">
        <v>191</v>
      </c>
      <c r="E17" s="9">
        <v>1</v>
      </c>
      <c r="F17" s="9"/>
      <c r="G17" s="9">
        <v>1</v>
      </c>
      <c r="H17" s="9"/>
      <c r="I17" s="9"/>
      <c r="J17" s="3">
        <f t="shared" si="2"/>
        <v>1</v>
      </c>
    </row>
    <row r="18" spans="2:10" x14ac:dyDescent="0.3">
      <c r="B18" s="61">
        <v>44947</v>
      </c>
      <c r="C18" s="1" t="s">
        <v>192</v>
      </c>
      <c r="D18" s="1" t="s">
        <v>193</v>
      </c>
      <c r="E18" s="9">
        <v>2</v>
      </c>
      <c r="F18" s="9"/>
      <c r="G18" s="9">
        <v>2</v>
      </c>
      <c r="H18" s="9"/>
      <c r="I18" s="9"/>
      <c r="J18" s="3">
        <f t="shared" si="2"/>
        <v>2</v>
      </c>
    </row>
    <row r="19" spans="2:10" x14ac:dyDescent="0.3">
      <c r="B19" s="61">
        <v>44947</v>
      </c>
      <c r="C19" s="1" t="s">
        <v>194</v>
      </c>
      <c r="D19" s="1" t="s">
        <v>193</v>
      </c>
      <c r="E19" s="9">
        <v>3</v>
      </c>
      <c r="F19" s="9"/>
      <c r="G19" s="9">
        <v>3</v>
      </c>
      <c r="H19" s="9"/>
      <c r="I19" s="9"/>
      <c r="J19" s="3">
        <f t="shared" ref="J19:J26" si="3">+G19+H19+I19</f>
        <v>3</v>
      </c>
    </row>
    <row r="20" spans="2:10" x14ac:dyDescent="0.3">
      <c r="B20" s="130">
        <v>44947</v>
      </c>
      <c r="C20" s="86" t="s">
        <v>195</v>
      </c>
      <c r="D20" s="86" t="s">
        <v>193</v>
      </c>
      <c r="E20" s="9">
        <v>12</v>
      </c>
      <c r="F20" s="9">
        <v>2</v>
      </c>
      <c r="G20" s="9">
        <v>12</v>
      </c>
      <c r="H20" s="9">
        <v>2</v>
      </c>
      <c r="I20" s="9">
        <v>9</v>
      </c>
      <c r="J20" s="3">
        <f t="shared" si="3"/>
        <v>23</v>
      </c>
    </row>
    <row r="21" spans="2:10" x14ac:dyDescent="0.3">
      <c r="B21" s="109">
        <v>44954</v>
      </c>
      <c r="C21" s="1" t="s">
        <v>196</v>
      </c>
      <c r="D21" s="1" t="s">
        <v>197</v>
      </c>
      <c r="E21" s="9">
        <v>2</v>
      </c>
      <c r="F21" s="9">
        <v>2</v>
      </c>
      <c r="G21" s="9">
        <v>2</v>
      </c>
      <c r="H21" s="9">
        <v>4</v>
      </c>
      <c r="I21" s="9">
        <v>3</v>
      </c>
      <c r="J21" s="3">
        <f t="shared" si="3"/>
        <v>9</v>
      </c>
    </row>
    <row r="22" spans="2:10" x14ac:dyDescent="0.3">
      <c r="B22" s="109">
        <v>44955</v>
      </c>
      <c r="C22" s="49" t="s">
        <v>198</v>
      </c>
      <c r="D22" s="1" t="s">
        <v>197</v>
      </c>
      <c r="E22" s="9">
        <v>7</v>
      </c>
      <c r="F22" s="9">
        <v>5</v>
      </c>
      <c r="G22" s="9">
        <v>7</v>
      </c>
      <c r="H22" s="9">
        <v>10</v>
      </c>
      <c r="I22" s="9">
        <v>6</v>
      </c>
      <c r="J22" s="3">
        <f t="shared" si="3"/>
        <v>23</v>
      </c>
    </row>
    <row r="23" spans="2:10" x14ac:dyDescent="0.3">
      <c r="B23" s="109">
        <v>44955</v>
      </c>
      <c r="C23" s="48" t="s">
        <v>199</v>
      </c>
      <c r="D23" s="1" t="s">
        <v>197</v>
      </c>
      <c r="E23" s="9">
        <v>9</v>
      </c>
      <c r="F23" s="9">
        <v>5</v>
      </c>
      <c r="G23" s="9">
        <v>9</v>
      </c>
      <c r="H23" s="9">
        <v>10</v>
      </c>
      <c r="I23" s="9">
        <v>18</v>
      </c>
      <c r="J23" s="3">
        <f t="shared" si="3"/>
        <v>37</v>
      </c>
    </row>
    <row r="24" spans="2:10" x14ac:dyDescent="0.3">
      <c r="B24" s="109" t="s">
        <v>204</v>
      </c>
      <c r="C24" s="1" t="s">
        <v>183</v>
      </c>
      <c r="D24" s="93" t="s">
        <v>203</v>
      </c>
      <c r="E24" s="9">
        <v>2</v>
      </c>
      <c r="F24" s="9"/>
      <c r="G24" s="9">
        <v>2</v>
      </c>
      <c r="H24" s="9"/>
      <c r="I24" s="9"/>
      <c r="J24" s="3">
        <f t="shared" si="3"/>
        <v>2</v>
      </c>
    </row>
    <row r="25" spans="2:10" x14ac:dyDescent="0.3">
      <c r="B25" s="131" t="s">
        <v>205</v>
      </c>
      <c r="C25" s="1" t="s">
        <v>210</v>
      </c>
      <c r="D25" s="1" t="s">
        <v>206</v>
      </c>
      <c r="E25" s="9">
        <v>2</v>
      </c>
      <c r="F25" s="9"/>
      <c r="G25" s="9">
        <v>2</v>
      </c>
      <c r="H25" s="9"/>
      <c r="I25" s="9"/>
      <c r="J25" s="3">
        <f t="shared" si="3"/>
        <v>2</v>
      </c>
    </row>
    <row r="26" spans="2:10" x14ac:dyDescent="0.3">
      <c r="B26" s="109">
        <v>45004</v>
      </c>
      <c r="C26" s="1" t="s">
        <v>214</v>
      </c>
      <c r="D26" s="1" t="s">
        <v>215</v>
      </c>
      <c r="E26" s="9">
        <v>5</v>
      </c>
      <c r="F26" s="9">
        <v>7</v>
      </c>
      <c r="G26" s="9">
        <v>7</v>
      </c>
      <c r="H26" s="9">
        <v>14</v>
      </c>
      <c r="I26" s="9"/>
      <c r="J26" s="3">
        <f t="shared" si="3"/>
        <v>21</v>
      </c>
    </row>
    <row r="27" spans="2:10" x14ac:dyDescent="0.3">
      <c r="B27" s="131">
        <v>45004</v>
      </c>
      <c r="C27" s="1" t="s">
        <v>216</v>
      </c>
      <c r="D27" s="1" t="s">
        <v>215</v>
      </c>
      <c r="E27" s="9">
        <v>5</v>
      </c>
      <c r="F27" s="9">
        <v>5</v>
      </c>
      <c r="G27" s="9">
        <v>5</v>
      </c>
      <c r="H27" s="9">
        <v>10</v>
      </c>
      <c r="I27" s="9"/>
      <c r="J27" s="3">
        <f t="shared" si="2"/>
        <v>15</v>
      </c>
    </row>
    <row r="28" spans="2:10" x14ac:dyDescent="0.3">
      <c r="B28" s="109">
        <v>45031</v>
      </c>
      <c r="C28" s="1" t="s">
        <v>217</v>
      </c>
      <c r="D28" s="1" t="s">
        <v>218</v>
      </c>
      <c r="E28" s="9">
        <v>12</v>
      </c>
      <c r="F28" s="9">
        <v>6</v>
      </c>
      <c r="G28" s="9">
        <v>12</v>
      </c>
      <c r="H28" s="9">
        <v>12</v>
      </c>
      <c r="I28" s="9"/>
      <c r="J28" s="3">
        <f t="shared" si="2"/>
        <v>24</v>
      </c>
    </row>
    <row r="29" spans="2:10" x14ac:dyDescent="0.3">
      <c r="B29" s="131">
        <v>45031</v>
      </c>
      <c r="C29" s="60" t="s">
        <v>219</v>
      </c>
      <c r="D29" s="60" t="s">
        <v>218</v>
      </c>
      <c r="E29" s="9"/>
      <c r="F29" s="9">
        <v>1</v>
      </c>
      <c r="G29" s="9"/>
      <c r="H29" s="9">
        <v>2</v>
      </c>
      <c r="I29" s="9"/>
      <c r="J29" s="3">
        <f t="shared" si="2"/>
        <v>2</v>
      </c>
    </row>
    <row r="30" spans="2:10" x14ac:dyDescent="0.3">
      <c r="B30" s="109">
        <v>45032</v>
      </c>
      <c r="C30" s="1" t="s">
        <v>220</v>
      </c>
      <c r="D30" s="1" t="s">
        <v>218</v>
      </c>
      <c r="E30" s="9">
        <v>4</v>
      </c>
      <c r="F30" s="9">
        <v>1</v>
      </c>
      <c r="G30" s="9">
        <v>4</v>
      </c>
      <c r="H30" s="9">
        <v>2</v>
      </c>
      <c r="I30" s="9"/>
      <c r="J30" s="3">
        <f t="shared" si="2"/>
        <v>6</v>
      </c>
    </row>
    <row r="31" spans="2:10" x14ac:dyDescent="0.3">
      <c r="B31" s="110">
        <v>45080</v>
      </c>
      <c r="C31" s="1" t="s">
        <v>224</v>
      </c>
      <c r="D31" s="1" t="s">
        <v>225</v>
      </c>
      <c r="E31" s="9">
        <v>5</v>
      </c>
      <c r="F31" s="9">
        <v>3</v>
      </c>
      <c r="G31" s="9">
        <v>5</v>
      </c>
      <c r="H31" s="9">
        <v>6</v>
      </c>
      <c r="I31" s="9"/>
      <c r="J31" s="3">
        <f t="shared" si="2"/>
        <v>11</v>
      </c>
    </row>
    <row r="32" spans="2:10" x14ac:dyDescent="0.3">
      <c r="B32" s="107"/>
      <c r="C32" s="1"/>
      <c r="D32" s="1"/>
      <c r="E32" s="9"/>
      <c r="F32" s="9"/>
      <c r="G32" s="9"/>
      <c r="H32" s="9"/>
      <c r="I32" s="9"/>
      <c r="J32" s="3">
        <f t="shared" si="2"/>
        <v>0</v>
      </c>
    </row>
    <row r="33" spans="1:10" x14ac:dyDescent="0.3">
      <c r="B33" s="107"/>
      <c r="C33" s="1"/>
      <c r="D33" s="1"/>
      <c r="E33" s="9"/>
      <c r="F33" s="9"/>
      <c r="G33" s="9"/>
      <c r="H33" s="9"/>
      <c r="I33" s="9"/>
      <c r="J33" s="3">
        <f t="shared" si="2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2"/>
        <v>0</v>
      </c>
    </row>
    <row r="35" spans="1:10" x14ac:dyDescent="0.3">
      <c r="B35" s="127"/>
      <c r="C35" s="1"/>
      <c r="D35" s="1"/>
      <c r="E35" s="9"/>
      <c r="F35" s="9"/>
      <c r="G35" s="9"/>
      <c r="H35" s="9"/>
      <c r="I35" s="9"/>
      <c r="J35" s="3">
        <f t="shared" si="2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2"/>
        <v>0</v>
      </c>
    </row>
    <row r="37" spans="1:10" x14ac:dyDescent="0.3">
      <c r="B37" s="127"/>
      <c r="C37" s="1"/>
      <c r="D37" s="1"/>
      <c r="E37" s="9"/>
      <c r="F37" s="9"/>
      <c r="G37" s="9"/>
      <c r="H37" s="9"/>
      <c r="I37" s="9"/>
      <c r="J37" s="3">
        <f t="shared" si="2"/>
        <v>0</v>
      </c>
    </row>
    <row r="38" spans="1:10" x14ac:dyDescent="0.3">
      <c r="B38" s="127"/>
      <c r="C38" s="1"/>
      <c r="D38" s="1"/>
      <c r="E38" s="9"/>
      <c r="F38" s="9"/>
      <c r="G38" s="9"/>
      <c r="H38" s="9"/>
      <c r="I38" s="9"/>
      <c r="J38" s="3">
        <f t="shared" si="2"/>
        <v>0</v>
      </c>
    </row>
    <row r="39" spans="1:10" x14ac:dyDescent="0.3">
      <c r="B39" s="127"/>
      <c r="C39" s="1"/>
      <c r="D39" s="1"/>
      <c r="E39" s="9"/>
      <c r="F39" s="9"/>
      <c r="G39" s="9"/>
      <c r="H39" s="9"/>
      <c r="I39" s="9"/>
      <c r="J39" s="3">
        <f t="shared" si="2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235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89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9</v>
      </c>
      <c r="F48" s="9">
        <v>4</v>
      </c>
      <c r="G48" s="9">
        <v>9</v>
      </c>
      <c r="H48" s="9">
        <v>8</v>
      </c>
      <c r="I48" s="9">
        <v>9</v>
      </c>
      <c r="J48" s="3">
        <f t="shared" ref="J48:J51" si="4">+G48+H48+I48</f>
        <v>26</v>
      </c>
    </row>
    <row r="49" spans="2:10" x14ac:dyDescent="0.3">
      <c r="B49" s="63">
        <v>45213</v>
      </c>
      <c r="C49" s="1" t="s">
        <v>248</v>
      </c>
      <c r="D49" s="112" t="s">
        <v>246</v>
      </c>
      <c r="E49" s="9">
        <v>10</v>
      </c>
      <c r="F49" s="9">
        <v>10</v>
      </c>
      <c r="G49" s="9">
        <v>10</v>
      </c>
      <c r="H49" s="9">
        <v>20</v>
      </c>
      <c r="I49" s="9"/>
      <c r="J49" s="3">
        <f t="shared" si="4"/>
        <v>30</v>
      </c>
    </row>
    <row r="50" spans="2:10" x14ac:dyDescent="0.3">
      <c r="B50" s="110">
        <v>45213</v>
      </c>
      <c r="C50" s="1" t="s">
        <v>249</v>
      </c>
      <c r="D50" s="112" t="s">
        <v>246</v>
      </c>
      <c r="E50" s="9">
        <v>1</v>
      </c>
      <c r="F50" s="9"/>
      <c r="G50" s="9">
        <v>1</v>
      </c>
      <c r="H50" s="9"/>
      <c r="I50" s="9"/>
      <c r="J50" s="3">
        <f t="shared" si="4"/>
        <v>1</v>
      </c>
    </row>
    <row r="51" spans="2:10" x14ac:dyDescent="0.3">
      <c r="B51" s="127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127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127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127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127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57</v>
      </c>
    </row>
  </sheetData>
  <mergeCells count="6">
    <mergeCell ref="A43:B43"/>
    <mergeCell ref="E46:F46"/>
    <mergeCell ref="F6:J6"/>
    <mergeCell ref="F45:J45"/>
    <mergeCell ref="E7:F7"/>
    <mergeCell ref="C10:C13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153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8" t="s">
        <v>177</v>
      </c>
      <c r="D9" s="18" t="s">
        <v>178</v>
      </c>
      <c r="E9" s="9">
        <v>5</v>
      </c>
      <c r="F9" s="9"/>
      <c r="G9" s="9">
        <v>5</v>
      </c>
      <c r="H9" s="9"/>
      <c r="I9" s="9"/>
      <c r="J9" s="3">
        <f>+G9+H9+I9</f>
        <v>5</v>
      </c>
    </row>
    <row r="10" spans="1:10" x14ac:dyDescent="0.3">
      <c r="B10" s="61">
        <v>44885</v>
      </c>
      <c r="C10" s="1" t="s">
        <v>185</v>
      </c>
      <c r="D10" s="1"/>
      <c r="E10" s="9">
        <v>1</v>
      </c>
      <c r="F10" s="9"/>
      <c r="G10" s="9">
        <v>1</v>
      </c>
      <c r="H10" s="9"/>
      <c r="J10" s="3">
        <f t="shared" ref="J10:J39" si="0">+G10+H10+I10</f>
        <v>1</v>
      </c>
    </row>
    <row r="11" spans="1:10" x14ac:dyDescent="0.3">
      <c r="B11" s="61">
        <v>44933</v>
      </c>
      <c r="C11" s="1" t="s">
        <v>190</v>
      </c>
      <c r="D11" s="1" t="s">
        <v>189</v>
      </c>
      <c r="E11" s="9">
        <v>4</v>
      </c>
      <c r="F11" s="9">
        <v>2</v>
      </c>
      <c r="G11" s="9">
        <v>4</v>
      </c>
      <c r="H11" s="9">
        <v>4</v>
      </c>
      <c r="I11" s="9">
        <v>6</v>
      </c>
      <c r="J11" s="3">
        <f t="shared" si="0"/>
        <v>14</v>
      </c>
    </row>
    <row r="12" spans="1:10" x14ac:dyDescent="0.3">
      <c r="B12" s="61">
        <v>44947</v>
      </c>
      <c r="C12" s="1" t="s">
        <v>192</v>
      </c>
      <c r="D12" s="1" t="s">
        <v>193</v>
      </c>
      <c r="E12" s="9">
        <v>1</v>
      </c>
      <c r="F12" s="9"/>
      <c r="G12" s="9">
        <v>1</v>
      </c>
      <c r="H12" s="9"/>
      <c r="I12" s="9"/>
      <c r="J12" s="3">
        <f t="shared" si="0"/>
        <v>1</v>
      </c>
    </row>
    <row r="13" spans="1:10" x14ac:dyDescent="0.3">
      <c r="B13" s="61">
        <v>44947</v>
      </c>
      <c r="C13" s="1" t="s">
        <v>194</v>
      </c>
      <c r="D13" s="1" t="s">
        <v>193</v>
      </c>
      <c r="E13" s="9">
        <v>1</v>
      </c>
      <c r="F13" s="9"/>
      <c r="G13" s="9">
        <v>1</v>
      </c>
      <c r="H13" s="9"/>
      <c r="I13" s="9"/>
      <c r="J13" s="3">
        <f t="shared" ref="J13:J27" si="1">+G13+H13+I13</f>
        <v>1</v>
      </c>
    </row>
    <row r="14" spans="1:10" x14ac:dyDescent="0.3">
      <c r="B14" s="125">
        <v>44947</v>
      </c>
      <c r="C14" s="86" t="s">
        <v>195</v>
      </c>
      <c r="D14" s="86" t="s">
        <v>193</v>
      </c>
      <c r="E14" s="9">
        <v>1</v>
      </c>
      <c r="F14" s="9">
        <v>3</v>
      </c>
      <c r="G14" s="9">
        <v>1</v>
      </c>
      <c r="H14" s="9">
        <v>6</v>
      </c>
      <c r="I14" s="9">
        <v>3</v>
      </c>
      <c r="J14" s="3">
        <f t="shared" si="1"/>
        <v>10</v>
      </c>
    </row>
    <row r="15" spans="1:10" x14ac:dyDescent="0.3">
      <c r="B15" s="61">
        <v>44954</v>
      </c>
      <c r="C15" s="1" t="s">
        <v>196</v>
      </c>
      <c r="D15" s="1" t="s">
        <v>197</v>
      </c>
      <c r="E15" s="9">
        <v>1</v>
      </c>
      <c r="F15" s="9">
        <v>2</v>
      </c>
      <c r="G15" s="9">
        <v>1</v>
      </c>
      <c r="H15" s="9">
        <v>4</v>
      </c>
      <c r="I15" s="9"/>
      <c r="J15" s="3">
        <f t="shared" ref="J15:J22" si="2">+G15+H15+I15</f>
        <v>5</v>
      </c>
    </row>
    <row r="16" spans="1:10" x14ac:dyDescent="0.3">
      <c r="B16" s="61">
        <v>44955</v>
      </c>
      <c r="C16" s="49" t="s">
        <v>198</v>
      </c>
      <c r="D16" s="1" t="s">
        <v>197</v>
      </c>
      <c r="E16" s="9">
        <v>7</v>
      </c>
      <c r="F16" s="9">
        <v>2</v>
      </c>
      <c r="G16" s="9">
        <v>7</v>
      </c>
      <c r="H16" s="9">
        <v>4</v>
      </c>
      <c r="I16" s="9">
        <v>9</v>
      </c>
      <c r="J16" s="3">
        <f t="shared" si="2"/>
        <v>20</v>
      </c>
    </row>
    <row r="17" spans="2:10" x14ac:dyDescent="0.3">
      <c r="B17" s="61">
        <v>44955</v>
      </c>
      <c r="C17" s="48" t="s">
        <v>199</v>
      </c>
      <c r="D17" s="1" t="s">
        <v>197</v>
      </c>
      <c r="E17" s="9">
        <v>4</v>
      </c>
      <c r="F17" s="9">
        <v>1</v>
      </c>
      <c r="G17" s="9">
        <v>4</v>
      </c>
      <c r="H17" s="9">
        <v>2</v>
      </c>
      <c r="I17" s="9"/>
      <c r="J17" s="3">
        <f t="shared" si="2"/>
        <v>6</v>
      </c>
    </row>
    <row r="18" spans="2:10" x14ac:dyDescent="0.3">
      <c r="B18" s="61">
        <v>45032</v>
      </c>
      <c r="C18" s="1" t="s">
        <v>220</v>
      </c>
      <c r="D18" s="1" t="s">
        <v>218</v>
      </c>
      <c r="E18" s="9">
        <v>1</v>
      </c>
      <c r="F18" s="9"/>
      <c r="G18" s="9">
        <v>1</v>
      </c>
      <c r="H18" s="9"/>
      <c r="I18" s="9"/>
      <c r="J18" s="3">
        <f t="shared" si="2"/>
        <v>1</v>
      </c>
    </row>
    <row r="19" spans="2:10" x14ac:dyDescent="0.3">
      <c r="B19" s="61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61"/>
      <c r="C20" s="18"/>
      <c r="D20" s="18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61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61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33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33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133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34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133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133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133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33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33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33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33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33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64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153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/>
      <c r="F48" s="9">
        <v>3</v>
      </c>
      <c r="G48" s="9"/>
      <c r="H48" s="9">
        <v>6</v>
      </c>
      <c r="I48" s="9"/>
      <c r="J48" s="3">
        <f t="shared" ref="J48:J51" si="4">+G48+H48+I48</f>
        <v>6</v>
      </c>
    </row>
    <row r="49" spans="2:10" x14ac:dyDescent="0.3">
      <c r="B49" s="63">
        <v>45213</v>
      </c>
      <c r="C49" s="1" t="s">
        <v>248</v>
      </c>
      <c r="D49" s="112" t="s">
        <v>246</v>
      </c>
      <c r="E49" s="9">
        <v>5</v>
      </c>
      <c r="F49" s="9"/>
      <c r="G49" s="9">
        <v>5</v>
      </c>
      <c r="H49" s="9"/>
      <c r="I49" s="9"/>
      <c r="J49" s="3">
        <f t="shared" si="4"/>
        <v>5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133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133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133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11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6:J61"/>
  <sheetViews>
    <sheetView topLeftCell="A34" workbookViewId="0">
      <selection activeCell="A44" sqref="A44:B44"/>
    </sheetView>
  </sheetViews>
  <sheetFormatPr baseColWidth="10" defaultRowHeight="14.4" x14ac:dyDescent="0.3"/>
  <cols>
    <col min="1" max="1" width="20.3320312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205" t="s">
        <v>76</v>
      </c>
      <c r="G6" s="205"/>
      <c r="H6" s="205"/>
      <c r="I6" s="205"/>
      <c r="J6" s="205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123</v>
      </c>
      <c r="J8" s="33"/>
    </row>
    <row r="9" spans="1:10" x14ac:dyDescent="0.3">
      <c r="B9" s="61">
        <v>44933</v>
      </c>
      <c r="C9" s="1" t="s">
        <v>190</v>
      </c>
      <c r="D9" s="1" t="s">
        <v>189</v>
      </c>
      <c r="E9" s="9">
        <v>2</v>
      </c>
      <c r="F9" s="9"/>
      <c r="G9" s="9">
        <v>2</v>
      </c>
      <c r="H9" s="9"/>
      <c r="I9" s="9"/>
      <c r="J9" s="3">
        <f>+G9+H9+I9</f>
        <v>2</v>
      </c>
    </row>
    <row r="10" spans="1:10" x14ac:dyDescent="0.3">
      <c r="A10" t="s">
        <v>140</v>
      </c>
      <c r="B10" s="61">
        <v>44947</v>
      </c>
      <c r="C10" s="1" t="s">
        <v>192</v>
      </c>
      <c r="D10" s="1" t="s">
        <v>193</v>
      </c>
      <c r="E10" s="4">
        <v>2</v>
      </c>
      <c r="F10" s="9">
        <v>1</v>
      </c>
      <c r="G10" s="9">
        <v>2</v>
      </c>
      <c r="H10" s="9">
        <v>2</v>
      </c>
      <c r="I10" s="9"/>
      <c r="J10" s="3">
        <f t="shared" ref="J10:J39" si="0">+G10+H10+I10</f>
        <v>4</v>
      </c>
    </row>
    <row r="11" spans="1:10" x14ac:dyDescent="0.3">
      <c r="B11" s="61">
        <v>44947</v>
      </c>
      <c r="C11" s="1" t="s">
        <v>194</v>
      </c>
      <c r="D11" s="1" t="s">
        <v>193</v>
      </c>
      <c r="E11" s="9">
        <v>5</v>
      </c>
      <c r="F11" s="9">
        <v>1</v>
      </c>
      <c r="G11" s="9">
        <v>5</v>
      </c>
      <c r="H11" s="9">
        <v>2</v>
      </c>
      <c r="I11" s="9"/>
      <c r="J11" s="3">
        <f t="shared" si="0"/>
        <v>7</v>
      </c>
    </row>
    <row r="12" spans="1:10" x14ac:dyDescent="0.3">
      <c r="B12" s="125">
        <v>44947</v>
      </c>
      <c r="C12" s="86" t="s">
        <v>195</v>
      </c>
      <c r="D12" s="86" t="s">
        <v>193</v>
      </c>
      <c r="E12" s="9">
        <v>3</v>
      </c>
      <c r="F12" s="9">
        <v>3</v>
      </c>
      <c r="G12" s="9">
        <v>3</v>
      </c>
      <c r="H12" s="9">
        <v>6</v>
      </c>
      <c r="I12" s="9">
        <v>3</v>
      </c>
      <c r="J12" s="3">
        <f t="shared" si="0"/>
        <v>12</v>
      </c>
    </row>
    <row r="13" spans="1:10" x14ac:dyDescent="0.3">
      <c r="B13" s="61">
        <v>44954</v>
      </c>
      <c r="C13" s="1" t="s">
        <v>196</v>
      </c>
      <c r="D13" s="1" t="s">
        <v>197</v>
      </c>
      <c r="E13" s="9">
        <v>6</v>
      </c>
      <c r="F13" s="9">
        <v>4</v>
      </c>
      <c r="G13" s="9">
        <v>6</v>
      </c>
      <c r="H13" s="9">
        <v>8</v>
      </c>
      <c r="I13" s="9">
        <v>12</v>
      </c>
      <c r="J13" s="3">
        <f t="shared" ref="J13:J27" si="1">+G13+H13+I13</f>
        <v>26</v>
      </c>
    </row>
    <row r="14" spans="1:10" x14ac:dyDescent="0.3">
      <c r="B14" s="61">
        <v>44955</v>
      </c>
      <c r="C14" s="49" t="s">
        <v>198</v>
      </c>
      <c r="D14" s="1" t="s">
        <v>197</v>
      </c>
      <c r="E14" s="9">
        <v>1</v>
      </c>
      <c r="F14" s="9">
        <v>3</v>
      </c>
      <c r="G14" s="9">
        <v>1</v>
      </c>
      <c r="H14" s="9">
        <v>6</v>
      </c>
      <c r="I14" s="9">
        <v>3</v>
      </c>
      <c r="J14" s="3">
        <f t="shared" si="1"/>
        <v>10</v>
      </c>
    </row>
    <row r="15" spans="1:10" x14ac:dyDescent="0.3">
      <c r="B15" s="61">
        <v>44955</v>
      </c>
      <c r="C15" s="48" t="s">
        <v>199</v>
      </c>
      <c r="D15" s="1" t="s">
        <v>197</v>
      </c>
      <c r="E15" s="9">
        <v>1</v>
      </c>
      <c r="F15" s="9"/>
      <c r="G15" s="9">
        <v>1</v>
      </c>
      <c r="H15" s="9"/>
      <c r="I15" s="9"/>
      <c r="J15" s="3">
        <f t="shared" ref="J15:J22" si="2">+G15+H15+I15</f>
        <v>1</v>
      </c>
    </row>
    <row r="16" spans="1:10" x14ac:dyDescent="0.3">
      <c r="B16" s="110">
        <v>45004</v>
      </c>
      <c r="C16" s="1" t="s">
        <v>216</v>
      </c>
      <c r="D16" s="1" t="s">
        <v>215</v>
      </c>
      <c r="E16" s="9"/>
      <c r="F16" s="9">
        <v>1</v>
      </c>
      <c r="G16" s="9"/>
      <c r="H16" s="9">
        <v>2</v>
      </c>
      <c r="I16" s="9"/>
      <c r="J16" s="3">
        <f t="shared" si="2"/>
        <v>2</v>
      </c>
    </row>
    <row r="17" spans="2:10" x14ac:dyDescent="0.3">
      <c r="B17" s="110">
        <v>45031</v>
      </c>
      <c r="C17" s="60" t="s">
        <v>219</v>
      </c>
      <c r="D17" s="60" t="s">
        <v>218</v>
      </c>
      <c r="E17" s="9">
        <v>3</v>
      </c>
      <c r="F17" s="9">
        <v>3</v>
      </c>
      <c r="G17" s="9">
        <v>3</v>
      </c>
      <c r="H17" s="9">
        <v>6</v>
      </c>
      <c r="I17" s="9">
        <v>12</v>
      </c>
      <c r="J17" s="3">
        <f t="shared" si="2"/>
        <v>21</v>
      </c>
    </row>
    <row r="18" spans="2:10" x14ac:dyDescent="0.3">
      <c r="B18" s="61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61"/>
      <c r="C19" s="18"/>
      <c r="D19" s="18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61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61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61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35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35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135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39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13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133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127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40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140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127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4">
        <f>SUM(J9:J40)</f>
        <v>85</v>
      </c>
    </row>
    <row r="44" spans="1:10" x14ac:dyDescent="0.3">
      <c r="A44" s="194" t="s">
        <v>251</v>
      </c>
      <c r="B44" s="194"/>
    </row>
    <row r="45" spans="1:10" x14ac:dyDescent="0.3">
      <c r="E45" s="154"/>
      <c r="F45" s="206" t="s">
        <v>76</v>
      </c>
      <c r="G45" s="206"/>
      <c r="H45" s="206"/>
      <c r="I45" s="206"/>
      <c r="J45" s="206"/>
    </row>
    <row r="46" spans="1:10" s="145" customFormat="1" ht="28.8" x14ac:dyDescent="0.3">
      <c r="A46" s="162" t="s">
        <v>1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123</v>
      </c>
      <c r="J47" s="35"/>
    </row>
    <row r="48" spans="1:10" x14ac:dyDescent="0.3">
      <c r="B48" s="9"/>
      <c r="C48" s="1"/>
      <c r="D48" s="1"/>
      <c r="E48" s="9"/>
      <c r="F48" s="9"/>
      <c r="G48" s="9"/>
      <c r="H48" s="9"/>
      <c r="I48" s="9"/>
      <c r="J48" s="3">
        <f t="shared" ref="J48:J51" si="4">+G48+H48+I48</f>
        <v>0</v>
      </c>
    </row>
    <row r="49" spans="2:10" x14ac:dyDescent="0.3">
      <c r="B49" s="127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127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140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127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140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127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127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4.44140625" bestFit="1" customWidth="1"/>
    <col min="2" max="2" width="15.88671875" style="116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229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115"/>
      <c r="C9" s="1"/>
      <c r="D9" s="1"/>
      <c r="E9" s="9"/>
      <c r="F9" s="9"/>
      <c r="G9" s="9"/>
      <c r="H9" s="9"/>
      <c r="I9" s="9"/>
      <c r="J9" s="3">
        <f>+G9+H9+I9</f>
        <v>0</v>
      </c>
    </row>
    <row r="10" spans="1:10" x14ac:dyDescent="0.3">
      <c r="B10" s="115"/>
      <c r="C10" s="1"/>
      <c r="D10" s="1"/>
      <c r="E10" s="1"/>
      <c r="F10" s="1"/>
      <c r="G10" s="9"/>
      <c r="H10" s="1"/>
      <c r="I10" s="9"/>
      <c r="J10" s="3">
        <f t="shared" ref="J10:J39" si="0">+G10+H10+I10</f>
        <v>0</v>
      </c>
    </row>
    <row r="11" spans="1:10" x14ac:dyDescent="0.3">
      <c r="B11" s="115"/>
      <c r="C11" s="1"/>
      <c r="D11" s="1"/>
      <c r="E11" s="1"/>
      <c r="F11" s="1"/>
      <c r="G11" s="9"/>
      <c r="H11" s="1"/>
      <c r="I11" s="9"/>
      <c r="J11" s="3">
        <f t="shared" si="0"/>
        <v>0</v>
      </c>
    </row>
    <row r="12" spans="1:10" x14ac:dyDescent="0.3">
      <c r="B12" s="115"/>
      <c r="C12" s="1"/>
      <c r="D12" s="1"/>
      <c r="E12" s="1"/>
      <c r="F12" s="1"/>
      <c r="G12" s="9"/>
      <c r="H12" s="9"/>
      <c r="I12" s="9"/>
      <c r="J12" s="3">
        <f t="shared" si="0"/>
        <v>0</v>
      </c>
    </row>
    <row r="13" spans="1:10" x14ac:dyDescent="0.3">
      <c r="B13" s="115"/>
      <c r="C13" s="1"/>
      <c r="D13" s="1"/>
      <c r="E13" s="1"/>
      <c r="F13" s="1"/>
      <c r="G13" s="9"/>
      <c r="H13" s="1"/>
      <c r="I13" s="9"/>
      <c r="J13" s="3">
        <f t="shared" ref="J13:J35" si="1">+G13+H13+I13</f>
        <v>0</v>
      </c>
    </row>
    <row r="14" spans="1:10" x14ac:dyDescent="0.3">
      <c r="B14" s="115"/>
      <c r="C14" s="1"/>
      <c r="D14" s="1"/>
      <c r="E14" s="1"/>
      <c r="F14" s="1"/>
      <c r="G14" s="9"/>
      <c r="H14" s="1"/>
      <c r="I14" s="9"/>
      <c r="J14" s="3">
        <f t="shared" si="1"/>
        <v>0</v>
      </c>
    </row>
    <row r="15" spans="1:10" x14ac:dyDescent="0.3">
      <c r="B15" s="115"/>
      <c r="C15" s="1"/>
      <c r="D15" s="1"/>
      <c r="E15" s="1"/>
      <c r="F15" s="1"/>
      <c r="G15" s="9"/>
      <c r="H15" s="1"/>
      <c r="I15" s="9"/>
      <c r="J15" s="3">
        <f t="shared" ref="J15:J22" si="2">+G15+H15+I15</f>
        <v>0</v>
      </c>
    </row>
    <row r="16" spans="1:10" x14ac:dyDescent="0.3">
      <c r="B16" s="115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148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115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115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115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115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115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115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115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115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148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115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115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115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115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115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115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115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115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115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115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148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115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115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49" t="s">
        <v>117</v>
      </c>
      <c r="J41" s="13">
        <f>SUM(J9:J40)</f>
        <v>0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229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A47" s="166"/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1">
        <v>1</v>
      </c>
      <c r="F48" s="1">
        <v>1</v>
      </c>
      <c r="G48" s="9">
        <v>1</v>
      </c>
      <c r="H48" s="1">
        <v>2</v>
      </c>
      <c r="I48" s="9"/>
      <c r="J48" s="3">
        <f t="shared" ref="J48:J51" si="4">+G48+H48+I48</f>
        <v>3</v>
      </c>
    </row>
    <row r="49" spans="2:10" x14ac:dyDescent="0.3">
      <c r="B49" s="115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115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148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115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115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115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148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115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115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115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115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3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6:J61"/>
  <sheetViews>
    <sheetView topLeftCell="A37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26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4</v>
      </c>
      <c r="F9" s="9">
        <v>1</v>
      </c>
      <c r="G9" s="9">
        <v>4</v>
      </c>
      <c r="H9" s="9">
        <v>2</v>
      </c>
      <c r="I9" s="9"/>
      <c r="J9" s="3">
        <f>+G9+H9+I9</f>
        <v>6</v>
      </c>
    </row>
    <row r="10" spans="1:10" x14ac:dyDescent="0.3">
      <c r="B10" s="61"/>
      <c r="C10" s="1"/>
      <c r="D10" s="1"/>
      <c r="E10" s="9"/>
      <c r="F10" s="9"/>
      <c r="G10" s="9"/>
      <c r="H10" s="9"/>
      <c r="I10" s="9"/>
      <c r="J10" s="3">
        <f t="shared" ref="J10:J39" si="0">+G10+H10+I10</f>
        <v>0</v>
      </c>
    </row>
    <row r="11" spans="1:10" x14ac:dyDescent="0.3">
      <c r="B11" s="61"/>
      <c r="C11" s="1"/>
      <c r="D11" s="1"/>
      <c r="E11" s="9"/>
      <c r="F11" s="9"/>
      <c r="G11" s="9"/>
      <c r="H11" s="9"/>
      <c r="I11" s="9"/>
      <c r="J11" s="3">
        <f t="shared" si="0"/>
        <v>0</v>
      </c>
    </row>
    <row r="12" spans="1:10" x14ac:dyDescent="0.3">
      <c r="B12" s="61"/>
      <c r="C12" s="50"/>
      <c r="D12" s="18"/>
      <c r="E12" s="9"/>
      <c r="F12" s="9"/>
      <c r="G12" s="9"/>
      <c r="H12" s="9"/>
      <c r="I12" s="9"/>
      <c r="J12" s="3">
        <f t="shared" si="0"/>
        <v>0</v>
      </c>
    </row>
    <row r="13" spans="1:10" x14ac:dyDescent="0.3">
      <c r="B13" s="61"/>
      <c r="C13" s="1"/>
      <c r="D13" s="1"/>
      <c r="E13" s="9"/>
      <c r="F13" s="9"/>
      <c r="G13" s="9"/>
      <c r="H13" s="9"/>
      <c r="I13" s="9"/>
      <c r="J13" s="3">
        <f t="shared" ref="J13:J33" si="1">+G13+H13+I13</f>
        <v>0</v>
      </c>
    </row>
    <row r="14" spans="1:10" x14ac:dyDescent="0.3">
      <c r="B14" s="61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61"/>
      <c r="C15" s="1"/>
      <c r="D15" s="1"/>
      <c r="E15" s="9"/>
      <c r="F15" s="9"/>
      <c r="G15" s="9"/>
      <c r="H15" s="9"/>
      <c r="I15" s="9"/>
      <c r="J15" s="3">
        <f t="shared" ref="J15:J21" si="2">+G15+H15+I15</f>
        <v>0</v>
      </c>
    </row>
    <row r="16" spans="1:10" x14ac:dyDescent="0.3">
      <c r="B16" s="61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1:10" x14ac:dyDescent="0.3">
      <c r="B17" s="61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1:10" x14ac:dyDescent="0.3">
      <c r="B18" s="61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1:10" x14ac:dyDescent="0.3">
      <c r="B19" s="61"/>
      <c r="C19" s="1"/>
      <c r="D19" s="1"/>
      <c r="E19" s="9"/>
      <c r="F19" s="9"/>
      <c r="G19" s="9"/>
      <c r="H19" s="9"/>
      <c r="I19" s="9"/>
      <c r="J19" s="3">
        <f t="shared" ref="J19:J20" si="3">+G19+H19+I19</f>
        <v>0</v>
      </c>
    </row>
    <row r="20" spans="1:10" x14ac:dyDescent="0.3">
      <c r="B20" s="61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1:10" x14ac:dyDescent="0.3">
      <c r="A21" s="66" t="s">
        <v>168</v>
      </c>
      <c r="B21" s="61"/>
      <c r="C21" s="1"/>
      <c r="D21" s="1"/>
      <c r="E21" s="9"/>
      <c r="F21" s="9"/>
      <c r="G21" s="9"/>
      <c r="H21" s="9"/>
      <c r="I21" s="9"/>
      <c r="J21" s="3">
        <f t="shared" si="2"/>
        <v>0</v>
      </c>
    </row>
    <row r="22" spans="1:10" x14ac:dyDescent="0.3">
      <c r="B22" s="110"/>
      <c r="C22" s="1"/>
      <c r="D22" s="1"/>
      <c r="E22" s="9"/>
      <c r="F22" s="9"/>
      <c r="G22" s="9"/>
      <c r="H22" s="9"/>
      <c r="I22" s="9"/>
      <c r="J22" s="3">
        <f t="shared" si="1"/>
        <v>0</v>
      </c>
    </row>
    <row r="23" spans="1:10" x14ac:dyDescent="0.3">
      <c r="B23" s="61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1:10" x14ac:dyDescent="0.3">
      <c r="B24" s="61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1:10" x14ac:dyDescent="0.3">
      <c r="B25" s="126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1:10" x14ac:dyDescent="0.3">
      <c r="B26" s="61"/>
      <c r="C26" s="18"/>
      <c r="D26" s="18"/>
      <c r="E26" s="9"/>
      <c r="F26" s="9"/>
      <c r="G26" s="9"/>
      <c r="H26" s="9"/>
      <c r="I26" s="9"/>
      <c r="J26" s="3">
        <f t="shared" si="1"/>
        <v>0</v>
      </c>
    </row>
    <row r="27" spans="1:10" x14ac:dyDescent="0.3">
      <c r="B27" s="61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1:10" x14ac:dyDescent="0.3">
      <c r="B28" s="110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1:10" x14ac:dyDescent="0.3">
      <c r="B29" s="127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1:10" x14ac:dyDescent="0.3">
      <c r="B30" s="127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1:10" x14ac:dyDescent="0.3">
      <c r="B31" s="127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1:10" x14ac:dyDescent="0.3">
      <c r="B32" s="127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0"/>
        <v>0</v>
      </c>
    </row>
    <row r="36" spans="1:10" x14ac:dyDescent="0.3">
      <c r="B36" s="63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9"/>
      <c r="C37" s="1"/>
      <c r="D37" s="1"/>
      <c r="E37" s="1"/>
      <c r="F37" s="1"/>
      <c r="G37" s="1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ref="J38" si="4">+G38+H38+I38</f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6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26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9"/>
      <c r="F48" s="9"/>
      <c r="G48" s="9"/>
      <c r="H48" s="9"/>
      <c r="I48" s="9"/>
      <c r="J48" s="3">
        <f t="shared" ref="J48:J51" si="5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5"/>
        <v>0</v>
      </c>
    </row>
    <row r="50" spans="2:10" x14ac:dyDescent="0.3">
      <c r="B50" s="63"/>
      <c r="C50" s="1"/>
      <c r="D50" s="1"/>
      <c r="E50" s="1"/>
      <c r="F50" s="1"/>
      <c r="G50" s="9"/>
      <c r="H50" s="1"/>
      <c r="I50" s="9"/>
      <c r="J50" s="3">
        <f t="shared" si="5"/>
        <v>0</v>
      </c>
    </row>
    <row r="51" spans="2:10" x14ac:dyDescent="0.3">
      <c r="B51" s="9"/>
      <c r="C51" s="1"/>
      <c r="D51" s="1"/>
      <c r="E51" s="1"/>
      <c r="F51" s="1"/>
      <c r="G51" s="1"/>
      <c r="H51" s="1"/>
      <c r="I51" s="9"/>
      <c r="J51" s="3">
        <f t="shared" si="5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6"/>
        <v>0</v>
      </c>
    </row>
    <row r="54" spans="2:10" x14ac:dyDescent="0.3">
      <c r="B54" s="63"/>
      <c r="C54" s="1"/>
      <c r="D54" s="1"/>
      <c r="E54" s="1"/>
      <c r="F54" s="1"/>
      <c r="G54" s="9"/>
      <c r="H54" s="1"/>
      <c r="I54" s="9"/>
      <c r="J54" s="3">
        <f t="shared" si="6"/>
        <v>0</v>
      </c>
    </row>
    <row r="55" spans="2:10" x14ac:dyDescent="0.3">
      <c r="B55" s="9"/>
      <c r="C55" s="1"/>
      <c r="D55" s="1"/>
      <c r="E55" s="1"/>
      <c r="F55" s="1"/>
      <c r="G55" s="1"/>
      <c r="H55" s="1"/>
      <c r="I55" s="9"/>
      <c r="J55" s="3">
        <f t="shared" si="6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6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6:J61"/>
  <sheetViews>
    <sheetView topLeftCell="A40" workbookViewId="0">
      <selection activeCell="A43" sqref="A43:B43"/>
    </sheetView>
  </sheetViews>
  <sheetFormatPr baseColWidth="10" defaultRowHeight="14.4" x14ac:dyDescent="0.3"/>
  <cols>
    <col min="1" max="1" width="21.88671875" bestFit="1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157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124">
        <v>44884</v>
      </c>
      <c r="C9" s="207" t="s">
        <v>183</v>
      </c>
      <c r="D9" s="1"/>
      <c r="E9" s="9">
        <v>4</v>
      </c>
      <c r="F9" s="9">
        <v>1</v>
      </c>
      <c r="G9" s="9">
        <v>4</v>
      </c>
      <c r="H9" s="9">
        <v>2</v>
      </c>
      <c r="I9" s="9"/>
      <c r="J9" s="3">
        <f>+G9+H9+I9</f>
        <v>6</v>
      </c>
    </row>
    <row r="10" spans="1:10" x14ac:dyDescent="0.3">
      <c r="B10" s="124">
        <v>44885</v>
      </c>
      <c r="C10" s="208"/>
      <c r="D10" s="1"/>
      <c r="E10" s="9">
        <v>1</v>
      </c>
      <c r="F10" s="9">
        <v>1</v>
      </c>
      <c r="G10" s="9">
        <v>1</v>
      </c>
      <c r="H10" s="9">
        <v>2</v>
      </c>
      <c r="I10" s="9"/>
      <c r="J10" s="3">
        <f t="shared" ref="J10:J39" si="0">+G10+H10+I10</f>
        <v>3</v>
      </c>
    </row>
    <row r="11" spans="1:10" x14ac:dyDescent="0.3">
      <c r="B11" s="124">
        <v>44568</v>
      </c>
      <c r="C11" s="208"/>
      <c r="D11" s="1"/>
      <c r="E11" s="9">
        <v>3</v>
      </c>
      <c r="F11" s="9">
        <v>2</v>
      </c>
      <c r="G11" s="9">
        <v>3</v>
      </c>
      <c r="H11" s="9">
        <v>4</v>
      </c>
      <c r="I11" s="9"/>
      <c r="J11" s="3">
        <f t="shared" si="0"/>
        <v>7</v>
      </c>
    </row>
    <row r="12" spans="1:10" x14ac:dyDescent="0.3">
      <c r="B12" s="61">
        <v>44934</v>
      </c>
      <c r="C12" s="209"/>
      <c r="D12" s="1"/>
      <c r="E12" s="9">
        <v>1</v>
      </c>
      <c r="F12" s="9">
        <v>2</v>
      </c>
      <c r="G12" s="9">
        <v>1</v>
      </c>
      <c r="H12" s="9">
        <v>4</v>
      </c>
      <c r="I12" s="9"/>
      <c r="J12" s="3">
        <f t="shared" si="0"/>
        <v>5</v>
      </c>
    </row>
    <row r="13" spans="1:10" x14ac:dyDescent="0.3">
      <c r="B13" s="109">
        <v>44934</v>
      </c>
      <c r="C13" s="18" t="s">
        <v>186</v>
      </c>
      <c r="D13" s="18" t="s">
        <v>187</v>
      </c>
      <c r="E13" s="9">
        <v>4</v>
      </c>
      <c r="F13" s="9">
        <v>1</v>
      </c>
      <c r="G13" s="9">
        <v>4</v>
      </c>
      <c r="H13" s="9">
        <v>2</v>
      </c>
      <c r="I13" s="9"/>
      <c r="J13" s="3">
        <f t="shared" ref="J13:J27" si="1">+G13+H13+I13</f>
        <v>6</v>
      </c>
    </row>
    <row r="14" spans="1:10" x14ac:dyDescent="0.3">
      <c r="B14" s="61">
        <v>44934</v>
      </c>
      <c r="C14" s="18" t="s">
        <v>186</v>
      </c>
      <c r="D14" s="18" t="s">
        <v>188</v>
      </c>
      <c r="E14" s="9">
        <v>3</v>
      </c>
      <c r="F14" s="9"/>
      <c r="G14" s="9">
        <v>3</v>
      </c>
      <c r="H14" s="9"/>
      <c r="I14" s="9"/>
      <c r="J14" s="3">
        <f t="shared" si="1"/>
        <v>3</v>
      </c>
    </row>
    <row r="15" spans="1:10" x14ac:dyDescent="0.3">
      <c r="B15" s="61">
        <v>44947</v>
      </c>
      <c r="C15" s="1" t="s">
        <v>183</v>
      </c>
      <c r="D15" s="1" t="s">
        <v>191</v>
      </c>
      <c r="E15" s="9">
        <v>3</v>
      </c>
      <c r="F15" s="9">
        <v>1</v>
      </c>
      <c r="G15" s="9">
        <v>3</v>
      </c>
      <c r="H15" s="9">
        <v>2</v>
      </c>
      <c r="I15" s="9"/>
      <c r="J15" s="3">
        <f t="shared" ref="J15:J22" si="2">+G15+H15+I15</f>
        <v>5</v>
      </c>
    </row>
    <row r="16" spans="1:10" x14ac:dyDescent="0.3">
      <c r="B16" s="61">
        <v>44947</v>
      </c>
      <c r="C16" s="1" t="s">
        <v>192</v>
      </c>
      <c r="D16" s="1" t="s">
        <v>193</v>
      </c>
      <c r="E16" s="9">
        <v>2</v>
      </c>
      <c r="F16" s="9"/>
      <c r="G16" s="9">
        <v>2</v>
      </c>
      <c r="H16" s="9"/>
      <c r="I16" s="9"/>
      <c r="J16" s="3">
        <f t="shared" si="2"/>
        <v>2</v>
      </c>
    </row>
    <row r="17" spans="2:10" x14ac:dyDescent="0.3">
      <c r="B17" s="130">
        <v>44947</v>
      </c>
      <c r="C17" s="86" t="s">
        <v>195</v>
      </c>
      <c r="D17" s="86" t="s">
        <v>193</v>
      </c>
      <c r="E17" s="9">
        <v>2</v>
      </c>
      <c r="F17" s="9"/>
      <c r="G17" s="9">
        <v>2</v>
      </c>
      <c r="H17" s="9"/>
      <c r="I17" s="9"/>
      <c r="J17" s="3">
        <f t="shared" si="2"/>
        <v>2</v>
      </c>
    </row>
    <row r="18" spans="2:10" x14ac:dyDescent="0.3">
      <c r="B18" s="109">
        <v>44955</v>
      </c>
      <c r="C18" s="49" t="s">
        <v>198</v>
      </c>
      <c r="D18" s="1" t="s">
        <v>197</v>
      </c>
      <c r="E18" s="9">
        <v>5</v>
      </c>
      <c r="F18" s="9"/>
      <c r="G18" s="9">
        <v>5</v>
      </c>
      <c r="H18" s="9"/>
      <c r="I18" s="9"/>
      <c r="J18" s="3">
        <f t="shared" si="2"/>
        <v>5</v>
      </c>
    </row>
    <row r="19" spans="2:10" x14ac:dyDescent="0.3">
      <c r="B19" s="109">
        <v>44955</v>
      </c>
      <c r="C19" s="48" t="s">
        <v>199</v>
      </c>
      <c r="D19" s="1" t="s">
        <v>197</v>
      </c>
      <c r="E19" s="9">
        <v>1</v>
      </c>
      <c r="F19" s="9"/>
      <c r="G19" s="9">
        <v>1</v>
      </c>
      <c r="H19" s="9"/>
      <c r="I19" s="9"/>
      <c r="J19" s="3">
        <f t="shared" ref="J19:J21" si="3">+G19+H19+I19</f>
        <v>1</v>
      </c>
    </row>
    <row r="20" spans="2:10" x14ac:dyDescent="0.3">
      <c r="B20" s="109" t="s">
        <v>204</v>
      </c>
      <c r="C20" s="1" t="s">
        <v>183</v>
      </c>
      <c r="D20" s="93" t="s">
        <v>203</v>
      </c>
      <c r="E20" s="9">
        <v>3</v>
      </c>
      <c r="F20" s="9">
        <v>2</v>
      </c>
      <c r="G20" s="9">
        <v>3</v>
      </c>
      <c r="H20" s="9">
        <v>4</v>
      </c>
      <c r="I20" s="9"/>
      <c r="J20" s="3">
        <f t="shared" si="3"/>
        <v>7</v>
      </c>
    </row>
    <row r="21" spans="2:10" x14ac:dyDescent="0.3">
      <c r="B21" s="131">
        <v>45004</v>
      </c>
      <c r="C21" s="1" t="s">
        <v>210</v>
      </c>
      <c r="D21" s="1" t="s">
        <v>208</v>
      </c>
      <c r="E21" s="9">
        <v>2</v>
      </c>
      <c r="F21" s="9">
        <v>2</v>
      </c>
      <c r="G21" s="9">
        <v>2</v>
      </c>
      <c r="H21" s="9">
        <v>4</v>
      </c>
      <c r="I21" s="9"/>
      <c r="J21" s="3">
        <f t="shared" si="3"/>
        <v>6</v>
      </c>
    </row>
    <row r="22" spans="2:10" x14ac:dyDescent="0.3">
      <c r="B22" s="131">
        <v>45004</v>
      </c>
      <c r="C22" s="1" t="s">
        <v>216</v>
      </c>
      <c r="D22" s="1" t="s">
        <v>215</v>
      </c>
      <c r="E22" s="9">
        <v>3</v>
      </c>
      <c r="F22" s="9"/>
      <c r="G22" s="9">
        <v>3</v>
      </c>
      <c r="H22" s="9"/>
      <c r="I22" s="9"/>
      <c r="J22" s="3">
        <f t="shared" si="2"/>
        <v>3</v>
      </c>
    </row>
    <row r="23" spans="2:10" x14ac:dyDescent="0.3">
      <c r="B23" s="109">
        <v>45031</v>
      </c>
      <c r="C23" s="1" t="s">
        <v>217</v>
      </c>
      <c r="D23" s="1" t="s">
        <v>218</v>
      </c>
      <c r="E23" s="9">
        <v>2</v>
      </c>
      <c r="F23" s="9">
        <v>2</v>
      </c>
      <c r="G23" s="9">
        <v>2</v>
      </c>
      <c r="H23" s="9">
        <v>4</v>
      </c>
      <c r="I23" s="9"/>
      <c r="J23" s="3">
        <f t="shared" si="1"/>
        <v>6</v>
      </c>
    </row>
    <row r="24" spans="2:10" x14ac:dyDescent="0.3">
      <c r="B24" s="131">
        <v>45031</v>
      </c>
      <c r="C24" s="60" t="s">
        <v>219</v>
      </c>
      <c r="D24" s="60" t="s">
        <v>218</v>
      </c>
      <c r="E24" s="9">
        <v>2</v>
      </c>
      <c r="F24" s="9"/>
      <c r="G24" s="9">
        <v>2</v>
      </c>
      <c r="H24" s="9"/>
      <c r="I24" s="9"/>
      <c r="J24" s="3">
        <f t="shared" si="1"/>
        <v>2</v>
      </c>
    </row>
    <row r="25" spans="2:10" x14ac:dyDescent="0.3">
      <c r="B25" s="109">
        <v>45032</v>
      </c>
      <c r="C25" s="1" t="s">
        <v>220</v>
      </c>
      <c r="D25" s="1" t="s">
        <v>218</v>
      </c>
      <c r="E25" s="9">
        <v>2</v>
      </c>
      <c r="F25" s="9"/>
      <c r="G25" s="9">
        <v>2</v>
      </c>
      <c r="H25" s="9"/>
      <c r="I25" s="9"/>
      <c r="J25" s="3">
        <f t="shared" si="1"/>
        <v>2</v>
      </c>
    </row>
    <row r="26" spans="2:10" x14ac:dyDescent="0.3">
      <c r="B26" s="61">
        <v>45080</v>
      </c>
      <c r="C26" s="1" t="s">
        <v>183</v>
      </c>
      <c r="D26" s="1" t="s">
        <v>221</v>
      </c>
      <c r="E26" s="9">
        <v>3</v>
      </c>
      <c r="F26" s="9"/>
      <c r="G26" s="9">
        <v>3</v>
      </c>
      <c r="H26" s="9"/>
      <c r="I26" s="9"/>
      <c r="J26" s="3">
        <f t="shared" si="1"/>
        <v>3</v>
      </c>
    </row>
    <row r="27" spans="2:10" x14ac:dyDescent="0.3">
      <c r="B27" s="136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137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138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27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27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27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63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ht="15" customHeight="1" x14ac:dyDescent="0.3">
      <c r="B37" s="9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ref="J38" si="4">+G38+H38+I38</f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74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157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2</v>
      </c>
      <c r="F48" s="9"/>
      <c r="G48" s="9">
        <v>2</v>
      </c>
      <c r="H48" s="9"/>
      <c r="I48" s="9"/>
      <c r="J48" s="3">
        <f t="shared" ref="J48:J51" si="5">+G48+H48+I48</f>
        <v>2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5</v>
      </c>
      <c r="F49" s="9">
        <v>2</v>
      </c>
      <c r="G49" s="9">
        <v>5</v>
      </c>
      <c r="H49" s="9">
        <v>4</v>
      </c>
      <c r="I49" s="9"/>
      <c r="J49" s="3">
        <f t="shared" si="5"/>
        <v>9</v>
      </c>
    </row>
    <row r="50" spans="2:10" x14ac:dyDescent="0.3">
      <c r="B50" s="63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9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63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9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11</v>
      </c>
    </row>
  </sheetData>
  <mergeCells count="6">
    <mergeCell ref="A43:B43"/>
    <mergeCell ref="E46:F46"/>
    <mergeCell ref="F6:J6"/>
    <mergeCell ref="F45:J45"/>
    <mergeCell ref="E7:F7"/>
    <mergeCell ref="C9:C1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30.6640625" bestFit="1" customWidth="1"/>
    <col min="2" max="2" width="16.6640625" style="4" customWidth="1"/>
    <col min="3" max="4" width="32.33203125" customWidth="1"/>
    <col min="9" max="9" width="15.44140625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31.2" x14ac:dyDescent="0.3">
      <c r="A8" s="167" t="s">
        <v>85</v>
      </c>
      <c r="E8" s="33" t="s">
        <v>66</v>
      </c>
      <c r="F8" s="33" t="s">
        <v>67</v>
      </c>
      <c r="G8" s="33">
        <v>1</v>
      </c>
      <c r="H8" s="33">
        <v>2</v>
      </c>
      <c r="I8" s="35" t="s">
        <v>122</v>
      </c>
      <c r="J8" s="33"/>
    </row>
    <row r="9" spans="1:10" x14ac:dyDescent="0.3">
      <c r="B9" s="61">
        <v>44884</v>
      </c>
      <c r="C9" s="1" t="s">
        <v>175</v>
      </c>
      <c r="D9" s="1" t="s">
        <v>176</v>
      </c>
      <c r="E9" s="9">
        <v>21</v>
      </c>
      <c r="F9" s="9">
        <v>15</v>
      </c>
      <c r="G9" s="9">
        <v>21</v>
      </c>
      <c r="H9" s="9">
        <v>30</v>
      </c>
      <c r="I9" s="9"/>
      <c r="J9" s="3">
        <f>+G9+H9+I9</f>
        <v>51</v>
      </c>
    </row>
    <row r="10" spans="1:10" x14ac:dyDescent="0.3">
      <c r="A10" t="s">
        <v>141</v>
      </c>
      <c r="B10" s="61">
        <v>44934</v>
      </c>
      <c r="C10" s="18" t="s">
        <v>186</v>
      </c>
      <c r="D10" s="18" t="s">
        <v>187</v>
      </c>
      <c r="E10" s="9">
        <v>23</v>
      </c>
      <c r="F10" s="9">
        <v>16</v>
      </c>
      <c r="G10" s="9">
        <v>23</v>
      </c>
      <c r="H10" s="9">
        <v>32</v>
      </c>
      <c r="I10" s="9"/>
      <c r="J10" s="3">
        <f t="shared" ref="J10:J39" si="0">+G10+H10+I10</f>
        <v>55</v>
      </c>
    </row>
    <row r="11" spans="1:10" x14ac:dyDescent="0.3">
      <c r="B11" s="61">
        <v>44934</v>
      </c>
      <c r="C11" s="18" t="s">
        <v>186</v>
      </c>
      <c r="D11" s="18" t="s">
        <v>188</v>
      </c>
      <c r="E11" s="9">
        <v>29</v>
      </c>
      <c r="F11" s="9">
        <v>12</v>
      </c>
      <c r="G11" s="9">
        <v>29</v>
      </c>
      <c r="H11" s="9">
        <v>24</v>
      </c>
      <c r="I11" s="9"/>
      <c r="J11" s="3">
        <f t="shared" si="0"/>
        <v>53</v>
      </c>
    </row>
    <row r="12" spans="1:10" x14ac:dyDescent="0.3">
      <c r="B12" s="61">
        <v>44933</v>
      </c>
      <c r="C12" s="1" t="s">
        <v>190</v>
      </c>
      <c r="D12" s="1" t="s">
        <v>189</v>
      </c>
      <c r="E12" s="9">
        <v>3</v>
      </c>
      <c r="F12" s="9">
        <v>1</v>
      </c>
      <c r="G12" s="9">
        <v>3</v>
      </c>
      <c r="H12" s="9">
        <v>2</v>
      </c>
      <c r="I12" s="9"/>
      <c r="J12" s="3">
        <f t="shared" si="0"/>
        <v>5</v>
      </c>
    </row>
    <row r="13" spans="1:10" x14ac:dyDescent="0.3">
      <c r="B13" s="61">
        <v>44947</v>
      </c>
      <c r="C13" s="1" t="s">
        <v>192</v>
      </c>
      <c r="D13" s="1" t="s">
        <v>193</v>
      </c>
      <c r="E13" s="9">
        <v>5</v>
      </c>
      <c r="F13" s="9">
        <v>2</v>
      </c>
      <c r="G13" s="9">
        <v>5</v>
      </c>
      <c r="H13" s="9">
        <v>4</v>
      </c>
      <c r="I13" s="9"/>
      <c r="J13" s="3">
        <f t="shared" ref="J13:J26" si="1">+G13+H13+I13</f>
        <v>9</v>
      </c>
    </row>
    <row r="14" spans="1:10" x14ac:dyDescent="0.3">
      <c r="B14" s="109">
        <v>44947</v>
      </c>
      <c r="C14" s="1" t="s">
        <v>194</v>
      </c>
      <c r="D14" s="1" t="s">
        <v>193</v>
      </c>
      <c r="E14" s="9">
        <v>1</v>
      </c>
      <c r="F14" s="9"/>
      <c r="G14" s="9">
        <v>1</v>
      </c>
      <c r="H14" s="9"/>
      <c r="I14" s="9"/>
      <c r="J14" s="3">
        <f t="shared" si="1"/>
        <v>1</v>
      </c>
    </row>
    <row r="15" spans="1:10" x14ac:dyDescent="0.3">
      <c r="B15" s="130">
        <v>44947</v>
      </c>
      <c r="C15" s="86" t="s">
        <v>195</v>
      </c>
      <c r="D15" s="86" t="s">
        <v>193</v>
      </c>
      <c r="E15" s="9">
        <v>9</v>
      </c>
      <c r="F15" s="9">
        <v>6</v>
      </c>
      <c r="G15" s="9">
        <v>9</v>
      </c>
      <c r="H15" s="9">
        <v>12</v>
      </c>
      <c r="I15" s="9"/>
      <c r="J15" s="3">
        <f t="shared" ref="J15:J24" si="2">+G15+H15+I15</f>
        <v>21</v>
      </c>
    </row>
    <row r="16" spans="1:10" x14ac:dyDescent="0.3">
      <c r="B16" s="109">
        <v>44954</v>
      </c>
      <c r="C16" s="1" t="s">
        <v>196</v>
      </c>
      <c r="D16" s="1" t="s">
        <v>197</v>
      </c>
      <c r="E16" s="9">
        <v>4</v>
      </c>
      <c r="F16" s="9">
        <v>2</v>
      </c>
      <c r="G16" s="9">
        <v>4</v>
      </c>
      <c r="H16" s="9">
        <v>4</v>
      </c>
      <c r="I16" s="9"/>
      <c r="J16" s="3">
        <f t="shared" si="2"/>
        <v>8</v>
      </c>
    </row>
    <row r="17" spans="2:10" x14ac:dyDescent="0.3">
      <c r="B17" s="109">
        <v>44955</v>
      </c>
      <c r="C17" s="49" t="s">
        <v>198</v>
      </c>
      <c r="D17" s="1" t="s">
        <v>197</v>
      </c>
      <c r="E17" s="9">
        <v>17</v>
      </c>
      <c r="F17" s="9">
        <v>15</v>
      </c>
      <c r="G17" s="9">
        <v>17</v>
      </c>
      <c r="H17" s="9">
        <v>30</v>
      </c>
      <c r="I17" s="9">
        <v>15</v>
      </c>
      <c r="J17" s="3">
        <f t="shared" si="2"/>
        <v>62</v>
      </c>
    </row>
    <row r="18" spans="2:10" x14ac:dyDescent="0.3">
      <c r="B18" s="109">
        <v>45004</v>
      </c>
      <c r="C18" s="1" t="s">
        <v>214</v>
      </c>
      <c r="D18" s="1" t="s">
        <v>215</v>
      </c>
      <c r="E18" s="9">
        <v>56</v>
      </c>
      <c r="F18" s="9">
        <v>29</v>
      </c>
      <c r="G18" s="9">
        <v>56</v>
      </c>
      <c r="H18" s="9">
        <v>58</v>
      </c>
      <c r="I18" s="9"/>
      <c r="J18" s="3">
        <f t="shared" si="2"/>
        <v>114</v>
      </c>
    </row>
    <row r="19" spans="2:10" x14ac:dyDescent="0.3">
      <c r="B19" s="131">
        <v>45004</v>
      </c>
      <c r="C19" s="1" t="s">
        <v>216</v>
      </c>
      <c r="D19" s="1" t="s">
        <v>215</v>
      </c>
      <c r="E19" s="9">
        <v>8</v>
      </c>
      <c r="F19" s="9">
        <v>8</v>
      </c>
      <c r="G19" s="9">
        <v>8</v>
      </c>
      <c r="H19" s="9">
        <v>16</v>
      </c>
      <c r="I19" s="9"/>
      <c r="J19" s="3">
        <f t="shared" ref="J19:J21" si="3">+G19+H19+I19</f>
        <v>24</v>
      </c>
    </row>
    <row r="20" spans="2:10" x14ac:dyDescent="0.3">
      <c r="B20" s="109">
        <v>45031</v>
      </c>
      <c r="C20" s="1" t="s">
        <v>217</v>
      </c>
      <c r="D20" s="1" t="s">
        <v>218</v>
      </c>
      <c r="E20" s="9">
        <v>28</v>
      </c>
      <c r="F20" s="9">
        <v>19</v>
      </c>
      <c r="G20" s="9">
        <v>28</v>
      </c>
      <c r="H20" s="9">
        <v>38</v>
      </c>
      <c r="I20" s="9"/>
      <c r="J20" s="3">
        <f t="shared" si="3"/>
        <v>66</v>
      </c>
    </row>
    <row r="21" spans="2:10" x14ac:dyDescent="0.3">
      <c r="B21" s="131">
        <v>45031</v>
      </c>
      <c r="C21" s="60" t="s">
        <v>219</v>
      </c>
      <c r="D21" s="60" t="s">
        <v>218</v>
      </c>
      <c r="E21" s="9">
        <v>1</v>
      </c>
      <c r="F21" s="9">
        <v>1</v>
      </c>
      <c r="G21" s="9">
        <v>1</v>
      </c>
      <c r="H21" s="9">
        <v>2</v>
      </c>
      <c r="I21" s="9">
        <v>3</v>
      </c>
      <c r="J21" s="3">
        <f t="shared" si="3"/>
        <v>6</v>
      </c>
    </row>
    <row r="22" spans="2:10" x14ac:dyDescent="0.3">
      <c r="B22" s="109">
        <v>45032</v>
      </c>
      <c r="C22" s="1" t="s">
        <v>220</v>
      </c>
      <c r="D22" s="1" t="s">
        <v>218</v>
      </c>
      <c r="E22" s="9">
        <v>2</v>
      </c>
      <c r="F22" s="9">
        <v>2</v>
      </c>
      <c r="G22" s="9">
        <v>2</v>
      </c>
      <c r="H22" s="9">
        <v>4</v>
      </c>
      <c r="I22" s="9">
        <v>3</v>
      </c>
      <c r="J22" s="3">
        <f t="shared" si="2"/>
        <v>9</v>
      </c>
    </row>
    <row r="23" spans="2:10" x14ac:dyDescent="0.3">
      <c r="B23" s="110">
        <v>45080</v>
      </c>
      <c r="C23" s="1" t="s">
        <v>224</v>
      </c>
      <c r="D23" s="1" t="s">
        <v>225</v>
      </c>
      <c r="E23" s="9">
        <v>10</v>
      </c>
      <c r="F23" s="9">
        <v>9</v>
      </c>
      <c r="G23" s="9">
        <v>10</v>
      </c>
      <c r="H23" s="9">
        <v>18</v>
      </c>
      <c r="I23" s="9"/>
      <c r="J23" s="3">
        <f t="shared" si="2"/>
        <v>28</v>
      </c>
    </row>
    <row r="24" spans="2:10" x14ac:dyDescent="0.3">
      <c r="B24" s="109"/>
      <c r="C24" s="1"/>
      <c r="D24" s="1"/>
      <c r="E24" s="9"/>
      <c r="F24" s="9"/>
      <c r="G24" s="9"/>
      <c r="H24" s="9"/>
      <c r="I24" s="9"/>
      <c r="J24" s="3">
        <f t="shared" si="2"/>
        <v>0</v>
      </c>
    </row>
    <row r="25" spans="2:10" x14ac:dyDescent="0.3">
      <c r="B25" s="61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26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61"/>
      <c r="C27" s="1"/>
      <c r="D27" s="1"/>
      <c r="E27" s="9"/>
      <c r="F27" s="9"/>
      <c r="G27" s="9"/>
      <c r="H27" s="9"/>
      <c r="I27" s="9"/>
      <c r="J27" s="3">
        <f t="shared" si="0"/>
        <v>0</v>
      </c>
    </row>
    <row r="28" spans="2:10" x14ac:dyDescent="0.3">
      <c r="B28" s="61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61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35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35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35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35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34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134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35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35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ref="J38" si="4">+G38+H38+I38</f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512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85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3" t="s">
        <v>66</v>
      </c>
      <c r="F47" s="33" t="s">
        <v>67</v>
      </c>
      <c r="G47" s="33">
        <v>1</v>
      </c>
      <c r="H47" s="33">
        <v>2</v>
      </c>
      <c r="I47" s="33" t="s">
        <v>122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6</v>
      </c>
      <c r="F48" s="9">
        <v>6</v>
      </c>
      <c r="G48" s="9">
        <v>6</v>
      </c>
      <c r="H48" s="9">
        <v>12</v>
      </c>
      <c r="I48" s="9"/>
      <c r="J48" s="3">
        <f t="shared" ref="J48:J51" si="5">+G48+H48+I48</f>
        <v>18</v>
      </c>
    </row>
    <row r="49" spans="2:10" x14ac:dyDescent="0.3">
      <c r="B49" s="134"/>
      <c r="C49" s="1"/>
      <c r="D49" s="1"/>
      <c r="E49" s="9"/>
      <c r="F49" s="9"/>
      <c r="G49" s="9"/>
      <c r="H49" s="9"/>
      <c r="I49" s="9"/>
      <c r="J49" s="3">
        <f t="shared" si="5"/>
        <v>0</v>
      </c>
    </row>
    <row r="50" spans="2:10" x14ac:dyDescent="0.3">
      <c r="B50" s="135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135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134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134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135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135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134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134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134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134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18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6:J61"/>
  <sheetViews>
    <sheetView topLeftCell="A31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115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10</v>
      </c>
      <c r="F9" s="9">
        <v>5</v>
      </c>
      <c r="G9" s="9">
        <v>10</v>
      </c>
      <c r="H9" s="9">
        <v>10</v>
      </c>
      <c r="I9" s="9"/>
      <c r="J9" s="3">
        <f>+G9+H9+I9</f>
        <v>20</v>
      </c>
    </row>
    <row r="10" spans="1:10" x14ac:dyDescent="0.3">
      <c r="B10" s="109">
        <v>44934</v>
      </c>
      <c r="C10" s="18" t="s">
        <v>186</v>
      </c>
      <c r="D10" s="18" t="s">
        <v>187</v>
      </c>
      <c r="E10" s="9">
        <v>13</v>
      </c>
      <c r="F10" s="9">
        <v>10</v>
      </c>
      <c r="G10" s="9">
        <v>13</v>
      </c>
      <c r="H10" s="9">
        <v>20</v>
      </c>
      <c r="I10" s="9"/>
      <c r="J10" s="3">
        <f t="shared" ref="J10:J39" si="0">+G10+H10+I10</f>
        <v>33</v>
      </c>
    </row>
    <row r="11" spans="1:10" x14ac:dyDescent="0.3">
      <c r="B11" s="125">
        <v>44947</v>
      </c>
      <c r="C11" s="86" t="s">
        <v>195</v>
      </c>
      <c r="D11" s="86" t="s">
        <v>193</v>
      </c>
      <c r="E11" s="9">
        <v>4</v>
      </c>
      <c r="F11" s="9"/>
      <c r="G11" s="9">
        <v>4</v>
      </c>
      <c r="H11" s="9"/>
      <c r="I11" s="9"/>
      <c r="J11" s="3">
        <f t="shared" si="0"/>
        <v>4</v>
      </c>
    </row>
    <row r="12" spans="1:10" x14ac:dyDescent="0.3">
      <c r="B12" s="61">
        <v>44955</v>
      </c>
      <c r="C12" s="49" t="s">
        <v>198</v>
      </c>
      <c r="D12" s="1" t="s">
        <v>197</v>
      </c>
      <c r="E12" s="9">
        <v>5</v>
      </c>
      <c r="F12" s="9">
        <v>4</v>
      </c>
      <c r="G12" s="9">
        <v>5</v>
      </c>
      <c r="H12" s="9">
        <v>8</v>
      </c>
      <c r="I12" s="9">
        <v>6</v>
      </c>
      <c r="J12" s="3">
        <f t="shared" si="0"/>
        <v>19</v>
      </c>
    </row>
    <row r="13" spans="1:10" x14ac:dyDescent="0.3">
      <c r="B13" s="110"/>
      <c r="C13" s="1"/>
      <c r="D13" s="1"/>
      <c r="E13" s="9"/>
      <c r="F13" s="9"/>
      <c r="G13" s="9"/>
      <c r="H13" s="9"/>
      <c r="I13" s="9"/>
      <c r="J13" s="3">
        <f t="shared" ref="J13:J34" si="1">+G13+H13+I13</f>
        <v>0</v>
      </c>
    </row>
    <row r="14" spans="1:10" x14ac:dyDescent="0.3">
      <c r="B14" s="9"/>
      <c r="C14" s="1"/>
      <c r="D14" s="1"/>
      <c r="E14" s="9"/>
      <c r="F14" s="9"/>
      <c r="G14" s="9"/>
      <c r="H14" s="9"/>
      <c r="I14" s="9"/>
      <c r="J14" s="3">
        <f t="shared" si="1"/>
        <v>0</v>
      </c>
    </row>
    <row r="15" spans="1:10" x14ac:dyDescent="0.3">
      <c r="B15" s="9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9"/>
      <c r="F16" s="9"/>
      <c r="G16" s="9"/>
      <c r="H16" s="9"/>
      <c r="I16" s="9"/>
      <c r="J16" s="3">
        <f t="shared" si="2"/>
        <v>0</v>
      </c>
    </row>
    <row r="17" spans="2:10" x14ac:dyDescent="0.3">
      <c r="B17" s="63"/>
      <c r="C17" s="1"/>
      <c r="D17" s="1"/>
      <c r="E17" s="9"/>
      <c r="F17" s="9"/>
      <c r="G17" s="9"/>
      <c r="H17" s="9"/>
      <c r="I17" s="9"/>
      <c r="J17" s="3">
        <f t="shared" si="2"/>
        <v>0</v>
      </c>
    </row>
    <row r="18" spans="2:10" x14ac:dyDescent="0.3">
      <c r="B18" s="133"/>
      <c r="C18" s="1"/>
      <c r="D18" s="1"/>
      <c r="E18" s="9"/>
      <c r="F18" s="9"/>
      <c r="G18" s="9"/>
      <c r="H18" s="9"/>
      <c r="I18" s="9"/>
      <c r="J18" s="3">
        <f t="shared" si="2"/>
        <v>0</v>
      </c>
    </row>
    <row r="19" spans="2:10" x14ac:dyDescent="0.3">
      <c r="B19" s="133"/>
      <c r="C19" s="1"/>
      <c r="D19" s="1"/>
      <c r="E19" s="9"/>
      <c r="F19" s="9"/>
      <c r="G19" s="9"/>
      <c r="H19" s="9"/>
      <c r="I19" s="9"/>
      <c r="J19" s="3">
        <f t="shared" ref="J19:J21" si="3">+G19+H19+I19</f>
        <v>0</v>
      </c>
    </row>
    <row r="20" spans="2:10" x14ac:dyDescent="0.3">
      <c r="B20" s="133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133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133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133"/>
      <c r="C23" s="1"/>
      <c r="D23" s="1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133"/>
      <c r="C24" s="1"/>
      <c r="D24" s="1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133"/>
      <c r="C25" s="1"/>
      <c r="D25" s="1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134"/>
      <c r="C26" s="1"/>
      <c r="D26" s="1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133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1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1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1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1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1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1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1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76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115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9"/>
      <c r="C48" s="1"/>
      <c r="D48" s="1"/>
      <c r="E48" s="9"/>
      <c r="F48" s="9"/>
      <c r="G48" s="9"/>
      <c r="H48" s="9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6:J61"/>
  <sheetViews>
    <sheetView topLeftCell="A31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116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121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2</v>
      </c>
      <c r="F9" s="9">
        <v>2</v>
      </c>
      <c r="G9" s="9">
        <v>2</v>
      </c>
      <c r="H9" s="9">
        <v>4</v>
      </c>
      <c r="I9" s="9"/>
      <c r="J9" s="3">
        <f>+G9+H9+I9</f>
        <v>6</v>
      </c>
    </row>
    <row r="10" spans="1:10" x14ac:dyDescent="0.3">
      <c r="B10" s="61" t="s">
        <v>180</v>
      </c>
      <c r="C10" s="48" t="s">
        <v>181</v>
      </c>
      <c r="D10" s="1" t="s">
        <v>182</v>
      </c>
      <c r="E10" s="9">
        <v>1</v>
      </c>
      <c r="F10" s="9">
        <v>3</v>
      </c>
      <c r="G10" s="9">
        <v>1</v>
      </c>
      <c r="H10" s="9">
        <v>6</v>
      </c>
      <c r="I10" s="9"/>
      <c r="J10" s="3">
        <f t="shared" ref="J10:J39" si="0">+G10+H10+I10</f>
        <v>7</v>
      </c>
    </row>
    <row r="11" spans="1:10" x14ac:dyDescent="0.3">
      <c r="B11" s="109">
        <v>44934</v>
      </c>
      <c r="C11" s="18" t="s">
        <v>186</v>
      </c>
      <c r="D11" s="18" t="s">
        <v>187</v>
      </c>
      <c r="E11" s="9">
        <v>3</v>
      </c>
      <c r="F11" s="9">
        <v>4</v>
      </c>
      <c r="G11" s="9">
        <v>3</v>
      </c>
      <c r="H11" s="9">
        <v>8</v>
      </c>
      <c r="I11" s="9"/>
      <c r="J11" s="3">
        <f t="shared" si="0"/>
        <v>11</v>
      </c>
    </row>
    <row r="12" spans="1:10" x14ac:dyDescent="0.3">
      <c r="B12" s="61">
        <v>44934</v>
      </c>
      <c r="C12" s="18" t="s">
        <v>186</v>
      </c>
      <c r="D12" s="18" t="s">
        <v>188</v>
      </c>
      <c r="E12" s="9">
        <v>4</v>
      </c>
      <c r="F12" s="9">
        <v>3</v>
      </c>
      <c r="G12" s="9">
        <v>4</v>
      </c>
      <c r="H12" s="9">
        <v>6</v>
      </c>
      <c r="I12" s="9"/>
      <c r="J12" s="3">
        <f t="shared" si="0"/>
        <v>10</v>
      </c>
    </row>
    <row r="13" spans="1:10" x14ac:dyDescent="0.3">
      <c r="B13" s="130">
        <v>44947</v>
      </c>
      <c r="C13" s="86" t="s">
        <v>195</v>
      </c>
      <c r="D13" s="86" t="s">
        <v>193</v>
      </c>
      <c r="E13" s="9">
        <v>2</v>
      </c>
      <c r="F13" s="9">
        <v>3</v>
      </c>
      <c r="G13" s="9">
        <v>2</v>
      </c>
      <c r="H13" s="9">
        <v>6</v>
      </c>
      <c r="I13" s="9"/>
      <c r="J13" s="3">
        <f t="shared" ref="J13:J27" si="1">+G13+H13+I13</f>
        <v>8</v>
      </c>
    </row>
    <row r="14" spans="1:10" x14ac:dyDescent="0.3">
      <c r="B14" s="109">
        <v>44954</v>
      </c>
      <c r="C14" s="1" t="s">
        <v>196</v>
      </c>
      <c r="D14" s="1" t="s">
        <v>197</v>
      </c>
      <c r="E14" s="9">
        <v>2</v>
      </c>
      <c r="F14" s="9">
        <v>2</v>
      </c>
      <c r="G14" s="9">
        <v>2</v>
      </c>
      <c r="H14" s="9">
        <v>4</v>
      </c>
      <c r="I14" s="9"/>
      <c r="J14" s="3">
        <f t="shared" si="1"/>
        <v>6</v>
      </c>
    </row>
    <row r="15" spans="1:10" x14ac:dyDescent="0.3">
      <c r="B15" s="109">
        <v>44955</v>
      </c>
      <c r="C15" s="49" t="s">
        <v>198</v>
      </c>
      <c r="D15" s="1" t="s">
        <v>197</v>
      </c>
      <c r="E15" s="9">
        <v>6</v>
      </c>
      <c r="F15" s="9">
        <v>6</v>
      </c>
      <c r="G15" s="9">
        <v>6</v>
      </c>
      <c r="H15" s="9">
        <v>12</v>
      </c>
      <c r="I15" s="9">
        <v>3</v>
      </c>
      <c r="J15" s="3">
        <f t="shared" ref="J15:J22" si="2">+G15+H15+I15</f>
        <v>21</v>
      </c>
    </row>
    <row r="16" spans="1:10" x14ac:dyDescent="0.3">
      <c r="B16" s="109">
        <v>45004</v>
      </c>
      <c r="C16" s="1" t="s">
        <v>214</v>
      </c>
      <c r="D16" s="1" t="s">
        <v>215</v>
      </c>
      <c r="E16" s="9">
        <v>3</v>
      </c>
      <c r="F16" s="9">
        <v>6</v>
      </c>
      <c r="G16" s="9">
        <v>3</v>
      </c>
      <c r="H16" s="9">
        <v>12</v>
      </c>
      <c r="I16" s="9"/>
      <c r="J16" s="3">
        <f t="shared" si="2"/>
        <v>15</v>
      </c>
    </row>
    <row r="17" spans="2:10" x14ac:dyDescent="0.3">
      <c r="B17" s="131">
        <v>45004</v>
      </c>
      <c r="C17" s="1" t="s">
        <v>216</v>
      </c>
      <c r="D17" s="1" t="s">
        <v>215</v>
      </c>
      <c r="E17" s="9">
        <v>1</v>
      </c>
      <c r="F17" s="9">
        <v>2</v>
      </c>
      <c r="G17" s="9">
        <v>1</v>
      </c>
      <c r="H17" s="9">
        <v>4</v>
      </c>
      <c r="I17" s="9"/>
      <c r="J17" s="3">
        <f t="shared" si="2"/>
        <v>5</v>
      </c>
    </row>
    <row r="18" spans="2:10" x14ac:dyDescent="0.3">
      <c r="B18" s="109">
        <v>45031</v>
      </c>
      <c r="C18" s="1" t="s">
        <v>217</v>
      </c>
      <c r="D18" s="1" t="s">
        <v>218</v>
      </c>
      <c r="E18" s="9">
        <v>1</v>
      </c>
      <c r="F18" s="9"/>
      <c r="G18" s="9">
        <v>1</v>
      </c>
      <c r="H18" s="9"/>
      <c r="I18" s="9"/>
      <c r="J18" s="3">
        <f t="shared" si="2"/>
        <v>1</v>
      </c>
    </row>
    <row r="19" spans="2:10" x14ac:dyDescent="0.3">
      <c r="B19" s="131">
        <v>45031</v>
      </c>
      <c r="C19" s="60" t="s">
        <v>219</v>
      </c>
      <c r="D19" s="60" t="s">
        <v>218</v>
      </c>
      <c r="E19" s="9">
        <v>1</v>
      </c>
      <c r="F19" s="9">
        <v>2</v>
      </c>
      <c r="G19" s="9">
        <v>1</v>
      </c>
      <c r="H19" s="9">
        <v>4</v>
      </c>
      <c r="I19" s="9"/>
      <c r="J19" s="3">
        <f t="shared" ref="J19:J21" si="3">+G19+H19+I19</f>
        <v>5</v>
      </c>
    </row>
    <row r="20" spans="2:10" x14ac:dyDescent="0.3">
      <c r="B20" s="109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10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109"/>
      <c r="C22" s="1"/>
      <c r="D22" s="1"/>
      <c r="E22" s="9"/>
      <c r="F22" s="9"/>
      <c r="G22" s="9"/>
      <c r="H22" s="9"/>
      <c r="I22" s="9"/>
      <c r="J22" s="3">
        <f t="shared" si="2"/>
        <v>0</v>
      </c>
    </row>
    <row r="23" spans="2:10" x14ac:dyDescent="0.3">
      <c r="B23" s="9"/>
      <c r="C23" s="18"/>
      <c r="D23" s="18"/>
      <c r="E23" s="9"/>
      <c r="F23" s="9"/>
      <c r="G23" s="9"/>
      <c r="H23" s="9"/>
      <c r="I23" s="9"/>
      <c r="J23" s="3">
        <f t="shared" si="1"/>
        <v>0</v>
      </c>
    </row>
    <row r="24" spans="2:10" x14ac:dyDescent="0.3">
      <c r="B24" s="9"/>
      <c r="C24" s="18"/>
      <c r="D24" s="18"/>
      <c r="E24" s="9"/>
      <c r="F24" s="9"/>
      <c r="G24" s="9"/>
      <c r="H24" s="9"/>
      <c r="I24" s="9"/>
      <c r="J24" s="3">
        <f t="shared" si="1"/>
        <v>0</v>
      </c>
    </row>
    <row r="25" spans="2:10" x14ac:dyDescent="0.3">
      <c r="B25" s="9"/>
      <c r="C25" s="18"/>
      <c r="D25" s="18"/>
      <c r="E25" s="9"/>
      <c r="F25" s="9"/>
      <c r="G25" s="9"/>
      <c r="H25" s="9"/>
      <c r="I25" s="9"/>
      <c r="J25" s="3">
        <f t="shared" si="1"/>
        <v>0</v>
      </c>
    </row>
    <row r="26" spans="2:10" x14ac:dyDescent="0.3">
      <c r="B26" s="63"/>
      <c r="C26" s="18"/>
      <c r="D26" s="18"/>
      <c r="E26" s="9"/>
      <c r="F26" s="9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9"/>
      <c r="F27" s="9"/>
      <c r="G27" s="9"/>
      <c r="H27" s="9"/>
      <c r="I27" s="9"/>
      <c r="J27" s="3">
        <f t="shared" si="1"/>
        <v>0</v>
      </c>
    </row>
    <row r="28" spans="2:10" x14ac:dyDescent="0.3">
      <c r="B28" s="9"/>
      <c r="C28" s="1"/>
      <c r="D28" s="1"/>
      <c r="E28" s="9"/>
      <c r="F28" s="9"/>
      <c r="G28" s="9"/>
      <c r="H28" s="9"/>
      <c r="I28" s="9"/>
      <c r="J28" s="3">
        <f t="shared" si="0"/>
        <v>0</v>
      </c>
    </row>
    <row r="29" spans="2:10" x14ac:dyDescent="0.3">
      <c r="B29" s="9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9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9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9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9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9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63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95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116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121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/>
      <c r="F48" s="9">
        <v>3</v>
      </c>
      <c r="G48" s="9"/>
      <c r="H48" s="9">
        <v>6</v>
      </c>
      <c r="I48" s="9"/>
      <c r="J48" s="3">
        <f t="shared" ref="J48:J51" si="4">+G48+H48+I48</f>
        <v>6</v>
      </c>
    </row>
    <row r="49" spans="2:10" x14ac:dyDescent="0.3">
      <c r="B49" s="9"/>
      <c r="C49" s="1"/>
      <c r="D49" s="1"/>
      <c r="E49" s="9"/>
      <c r="F49" s="9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9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9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9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6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6:J61"/>
  <sheetViews>
    <sheetView topLeftCell="A34" workbookViewId="0">
      <selection activeCell="A43" sqref="A43:B43"/>
    </sheetView>
  </sheetViews>
  <sheetFormatPr baseColWidth="10" defaultRowHeight="14.4" x14ac:dyDescent="0.3"/>
  <cols>
    <col min="1" max="1" width="29.664062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47</v>
      </c>
      <c r="E8" s="36" t="s">
        <v>66</v>
      </c>
      <c r="F8" s="36" t="s">
        <v>67</v>
      </c>
      <c r="G8" s="36">
        <v>1</v>
      </c>
      <c r="H8" s="36">
        <v>2</v>
      </c>
      <c r="I8" s="37" t="s">
        <v>122</v>
      </c>
      <c r="J8" s="36"/>
    </row>
    <row r="9" spans="1:10" x14ac:dyDescent="0.3">
      <c r="B9" s="61">
        <v>44849</v>
      </c>
      <c r="C9" s="1" t="s">
        <v>173</v>
      </c>
      <c r="D9" s="1" t="s">
        <v>174</v>
      </c>
      <c r="E9" s="9">
        <v>8</v>
      </c>
      <c r="F9" s="9">
        <v>5</v>
      </c>
      <c r="G9" s="9">
        <v>8</v>
      </c>
      <c r="H9" s="9">
        <v>10</v>
      </c>
      <c r="I9" s="9"/>
      <c r="J9" s="3">
        <f>+G9+H9+I9</f>
        <v>18</v>
      </c>
    </row>
    <row r="10" spans="1:10" x14ac:dyDescent="0.3">
      <c r="A10" t="s">
        <v>142</v>
      </c>
      <c r="B10" s="61" t="s">
        <v>180</v>
      </c>
      <c r="C10" s="48" t="s">
        <v>181</v>
      </c>
      <c r="D10" s="1" t="s">
        <v>182</v>
      </c>
      <c r="E10" s="9">
        <v>2</v>
      </c>
      <c r="F10" s="9"/>
      <c r="G10" s="9">
        <v>2</v>
      </c>
      <c r="H10" s="9"/>
      <c r="I10" s="9"/>
      <c r="J10" s="3">
        <f t="shared" ref="J10:J39" si="0">+G10+H10+I10</f>
        <v>2</v>
      </c>
    </row>
    <row r="11" spans="1:10" x14ac:dyDescent="0.3">
      <c r="B11" s="109">
        <v>44934</v>
      </c>
      <c r="C11" s="18" t="s">
        <v>186</v>
      </c>
      <c r="D11" s="18" t="s">
        <v>187</v>
      </c>
      <c r="E11" s="9">
        <v>6</v>
      </c>
      <c r="F11" s="9">
        <v>1</v>
      </c>
      <c r="G11" s="9">
        <v>6</v>
      </c>
      <c r="H11" s="9">
        <v>2</v>
      </c>
      <c r="I11" s="9"/>
      <c r="J11" s="3">
        <f t="shared" si="0"/>
        <v>8</v>
      </c>
    </row>
    <row r="12" spans="1:10" x14ac:dyDescent="0.3">
      <c r="B12" s="61">
        <v>44934</v>
      </c>
      <c r="C12" s="18" t="s">
        <v>186</v>
      </c>
      <c r="D12" s="18" t="s">
        <v>188</v>
      </c>
      <c r="E12" s="9"/>
      <c r="F12" s="9">
        <v>1</v>
      </c>
      <c r="G12" s="9"/>
      <c r="H12" s="9">
        <v>2</v>
      </c>
      <c r="I12" s="9"/>
      <c r="J12" s="3">
        <f t="shared" si="0"/>
        <v>2</v>
      </c>
    </row>
    <row r="13" spans="1:10" x14ac:dyDescent="0.3">
      <c r="B13" s="125">
        <v>44947</v>
      </c>
      <c r="C13" s="86" t="s">
        <v>195</v>
      </c>
      <c r="D13" s="86" t="s">
        <v>193</v>
      </c>
      <c r="E13" s="9">
        <v>2</v>
      </c>
      <c r="F13" s="9"/>
      <c r="G13" s="9">
        <v>2</v>
      </c>
      <c r="H13" s="9"/>
      <c r="I13" s="9"/>
      <c r="J13" s="3">
        <f t="shared" ref="J13:J37" si="1">+G13+H13+I13</f>
        <v>2</v>
      </c>
    </row>
    <row r="14" spans="1:10" x14ac:dyDescent="0.3">
      <c r="B14" s="61">
        <v>44954</v>
      </c>
      <c r="C14" s="1" t="s">
        <v>196</v>
      </c>
      <c r="D14" s="1" t="s">
        <v>197</v>
      </c>
      <c r="E14" s="9">
        <v>3</v>
      </c>
      <c r="F14" s="9">
        <v>2</v>
      </c>
      <c r="G14" s="9">
        <v>3</v>
      </c>
      <c r="H14" s="9">
        <v>4</v>
      </c>
      <c r="I14" s="9"/>
      <c r="J14" s="3">
        <f t="shared" si="1"/>
        <v>7</v>
      </c>
    </row>
    <row r="15" spans="1:10" x14ac:dyDescent="0.3">
      <c r="B15" s="61">
        <v>44955</v>
      </c>
      <c r="C15" s="49" t="s">
        <v>198</v>
      </c>
      <c r="D15" s="1" t="s">
        <v>197</v>
      </c>
      <c r="E15" s="9">
        <v>1</v>
      </c>
      <c r="F15" s="9">
        <v>1</v>
      </c>
      <c r="G15" s="9">
        <v>1</v>
      </c>
      <c r="H15" s="9">
        <v>2</v>
      </c>
      <c r="I15" s="9"/>
      <c r="J15" s="3">
        <f t="shared" ref="J15:J22" si="2">+G15+H15+I15</f>
        <v>3</v>
      </c>
    </row>
    <row r="16" spans="1:10" x14ac:dyDescent="0.3">
      <c r="B16" s="61">
        <v>45004</v>
      </c>
      <c r="C16" s="1" t="s">
        <v>214</v>
      </c>
      <c r="D16" s="1" t="s">
        <v>215</v>
      </c>
      <c r="E16" s="9">
        <v>3</v>
      </c>
      <c r="F16" s="9">
        <v>2</v>
      </c>
      <c r="G16" s="9">
        <v>3</v>
      </c>
      <c r="H16" s="9">
        <v>4</v>
      </c>
      <c r="I16" s="9"/>
      <c r="J16" s="3">
        <f t="shared" si="2"/>
        <v>7</v>
      </c>
    </row>
    <row r="17" spans="2:10" x14ac:dyDescent="0.3">
      <c r="B17" s="110">
        <v>45004</v>
      </c>
      <c r="C17" s="1" t="s">
        <v>216</v>
      </c>
      <c r="D17" s="1" t="s">
        <v>215</v>
      </c>
      <c r="E17" s="9"/>
      <c r="F17" s="9">
        <v>1</v>
      </c>
      <c r="G17" s="9"/>
      <c r="H17" s="9">
        <v>2</v>
      </c>
      <c r="I17" s="9"/>
      <c r="J17" s="3">
        <f t="shared" si="2"/>
        <v>2</v>
      </c>
    </row>
    <row r="18" spans="2:10" x14ac:dyDescent="0.3">
      <c r="B18" s="61">
        <v>45031</v>
      </c>
      <c r="C18" s="1" t="s">
        <v>217</v>
      </c>
      <c r="D18" s="1" t="s">
        <v>218</v>
      </c>
      <c r="E18" s="9">
        <v>7</v>
      </c>
      <c r="F18" s="9">
        <v>1</v>
      </c>
      <c r="G18" s="9">
        <v>7</v>
      </c>
      <c r="H18" s="9">
        <v>2</v>
      </c>
      <c r="I18" s="9"/>
      <c r="J18" s="3">
        <f t="shared" si="2"/>
        <v>9</v>
      </c>
    </row>
    <row r="19" spans="2:10" x14ac:dyDescent="0.3">
      <c r="B19" s="110">
        <v>45031</v>
      </c>
      <c r="C19" s="60" t="s">
        <v>219</v>
      </c>
      <c r="D19" s="60" t="s">
        <v>218</v>
      </c>
      <c r="E19" s="9">
        <v>1</v>
      </c>
      <c r="F19" s="9">
        <v>1</v>
      </c>
      <c r="G19" s="9">
        <v>1</v>
      </c>
      <c r="H19" s="9">
        <v>2</v>
      </c>
      <c r="I19" s="9"/>
      <c r="J19" s="3">
        <f t="shared" ref="J19:J21" si="3">+G19+H19+I19</f>
        <v>3</v>
      </c>
    </row>
    <row r="20" spans="2:10" x14ac:dyDescent="0.3">
      <c r="B20" s="127"/>
      <c r="C20" s="1"/>
      <c r="D20" s="1"/>
      <c r="E20" s="9"/>
      <c r="F20" s="9"/>
      <c r="G20" s="9"/>
      <c r="H20" s="9"/>
      <c r="I20" s="9"/>
      <c r="J20" s="3">
        <f t="shared" si="3"/>
        <v>0</v>
      </c>
    </row>
    <row r="21" spans="2:10" x14ac:dyDescent="0.3">
      <c r="B21" s="9"/>
      <c r="C21" s="1"/>
      <c r="D21" s="1"/>
      <c r="E21" s="9"/>
      <c r="F21" s="9"/>
      <c r="G21" s="9"/>
      <c r="H21" s="9"/>
      <c r="I21" s="9"/>
      <c r="J21" s="3">
        <f t="shared" si="3"/>
        <v>0</v>
      </c>
    </row>
    <row r="22" spans="2:10" x14ac:dyDescent="0.3">
      <c r="B22" s="127"/>
      <c r="C22" s="1"/>
      <c r="D22" s="1"/>
      <c r="E22" s="1"/>
      <c r="F22" s="1"/>
      <c r="G22" s="9"/>
      <c r="H22" s="9"/>
      <c r="I22" s="9"/>
      <c r="J22" s="3">
        <f t="shared" si="2"/>
        <v>0</v>
      </c>
    </row>
    <row r="23" spans="2:10" x14ac:dyDescent="0.3">
      <c r="B23" s="127"/>
      <c r="C23" s="1"/>
      <c r="D23" s="1"/>
      <c r="E23" s="1"/>
      <c r="F23" s="1"/>
      <c r="G23" s="9"/>
      <c r="H23" s="9"/>
      <c r="I23" s="9"/>
      <c r="J23" s="3">
        <f t="shared" si="1"/>
        <v>0</v>
      </c>
    </row>
    <row r="24" spans="2:10" x14ac:dyDescent="0.3">
      <c r="B24" s="127"/>
      <c r="C24" s="1"/>
      <c r="D24" s="1"/>
      <c r="E24" s="1"/>
      <c r="F24" s="1"/>
      <c r="G24" s="9"/>
      <c r="H24" s="9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9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9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9"/>
      <c r="H27" s="9"/>
      <c r="I27" s="9"/>
      <c r="J27" s="3">
        <f t="shared" si="1"/>
        <v>0</v>
      </c>
    </row>
    <row r="28" spans="2:10" x14ac:dyDescent="0.3">
      <c r="B28" s="127"/>
      <c r="C28" s="1"/>
      <c r="D28" s="1"/>
      <c r="E28" s="1"/>
      <c r="F28" s="1"/>
      <c r="G28" s="9"/>
      <c r="H28" s="9"/>
      <c r="I28" s="9"/>
      <c r="J28" s="3">
        <f t="shared" si="1"/>
        <v>0</v>
      </c>
    </row>
    <row r="29" spans="2:10" x14ac:dyDescent="0.3">
      <c r="B29" s="127"/>
      <c r="C29" s="1"/>
      <c r="D29" s="1"/>
      <c r="E29" s="1"/>
      <c r="F29" s="1"/>
      <c r="G29" s="9"/>
      <c r="H29" s="9"/>
      <c r="I29" s="9"/>
      <c r="J29" s="3">
        <f t="shared" si="1"/>
        <v>0</v>
      </c>
    </row>
    <row r="30" spans="2:10" x14ac:dyDescent="0.3">
      <c r="B30" s="127"/>
      <c r="C30" s="1"/>
      <c r="D30" s="1"/>
      <c r="E30" s="1"/>
      <c r="F30" s="1"/>
      <c r="G30" s="9"/>
      <c r="H30" s="9"/>
      <c r="I30" s="9"/>
      <c r="J30" s="3">
        <f t="shared" si="1"/>
        <v>0</v>
      </c>
    </row>
    <row r="31" spans="2:10" x14ac:dyDescent="0.3">
      <c r="B31" s="127"/>
      <c r="C31" s="1"/>
      <c r="D31" s="1"/>
      <c r="E31" s="1"/>
      <c r="F31" s="1"/>
      <c r="G31" s="9"/>
      <c r="H31" s="9"/>
      <c r="I31" s="9"/>
      <c r="J31" s="3">
        <f t="shared" si="1"/>
        <v>0</v>
      </c>
    </row>
    <row r="32" spans="2:10" x14ac:dyDescent="0.3">
      <c r="B32" s="127"/>
      <c r="C32" s="1"/>
      <c r="D32" s="1"/>
      <c r="E32" s="1"/>
      <c r="F32" s="1"/>
      <c r="G32" s="9"/>
      <c r="H32" s="9"/>
      <c r="I32" s="9"/>
      <c r="J32" s="3">
        <f t="shared" si="1"/>
        <v>0</v>
      </c>
    </row>
    <row r="33" spans="1:10" x14ac:dyDescent="0.3">
      <c r="B33" s="127"/>
      <c r="C33" s="1"/>
      <c r="D33" s="1"/>
      <c r="E33" s="1"/>
      <c r="F33" s="1"/>
      <c r="G33" s="9"/>
      <c r="H33" s="9"/>
      <c r="I33" s="9"/>
      <c r="J33" s="3">
        <f t="shared" si="1"/>
        <v>0</v>
      </c>
    </row>
    <row r="34" spans="1:10" x14ac:dyDescent="0.3">
      <c r="B34" s="127"/>
      <c r="C34" s="1"/>
      <c r="D34" s="1"/>
      <c r="E34" s="1"/>
      <c r="F34" s="1"/>
      <c r="G34" s="9"/>
      <c r="H34" s="9"/>
      <c r="I34" s="9"/>
      <c r="J34" s="3">
        <f t="shared" si="1"/>
        <v>0</v>
      </c>
    </row>
    <row r="35" spans="1:10" x14ac:dyDescent="0.3">
      <c r="B35" s="127"/>
      <c r="C35" s="1"/>
      <c r="D35" s="1"/>
      <c r="E35" s="1"/>
      <c r="F35" s="1"/>
      <c r="G35" s="9"/>
      <c r="H35" s="9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9"/>
      <c r="I36" s="9"/>
      <c r="J36" s="3">
        <f t="shared" si="1"/>
        <v>0</v>
      </c>
    </row>
    <row r="37" spans="1:10" x14ac:dyDescent="0.3">
      <c r="B37" s="63"/>
      <c r="C37" s="1"/>
      <c r="D37" s="1"/>
      <c r="E37" s="1"/>
      <c r="F37" s="1"/>
      <c r="G37" s="9"/>
      <c r="H37" s="9"/>
      <c r="I37" s="9"/>
      <c r="J37" s="3">
        <f t="shared" si="1"/>
        <v>0</v>
      </c>
    </row>
    <row r="38" spans="1:10" x14ac:dyDescent="0.3">
      <c r="B38" s="9"/>
      <c r="C38" s="1"/>
      <c r="D38" s="1"/>
      <c r="E38" s="1"/>
      <c r="F38" s="1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63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47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 t="s">
        <v>122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1">
        <v>1</v>
      </c>
      <c r="F48" s="1"/>
      <c r="G48" s="9">
        <v>1</v>
      </c>
      <c r="H48" s="9"/>
      <c r="I48" s="9"/>
      <c r="J48" s="3">
        <f t="shared" ref="J48:J51" si="4">+G48+H48+I48</f>
        <v>1</v>
      </c>
    </row>
    <row r="49" spans="2:10" x14ac:dyDescent="0.3">
      <c r="B49" s="127"/>
      <c r="C49" s="1"/>
      <c r="D49" s="1"/>
      <c r="E49" s="1"/>
      <c r="F49" s="1"/>
      <c r="G49" s="9"/>
      <c r="H49" s="9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9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9"/>
      <c r="I51" s="9"/>
      <c r="J51" s="3">
        <f t="shared" si="4"/>
        <v>0</v>
      </c>
    </row>
    <row r="52" spans="2:10" x14ac:dyDescent="0.3">
      <c r="B52" s="127"/>
      <c r="C52" s="1"/>
      <c r="D52" s="1"/>
      <c r="E52" s="1"/>
      <c r="F52" s="1"/>
      <c r="G52" s="9"/>
      <c r="H52" s="9"/>
      <c r="I52" s="9"/>
      <c r="J52" s="3">
        <f t="shared" ref="J52:J59" si="5">+G52+H52+I52</f>
        <v>0</v>
      </c>
    </row>
    <row r="53" spans="2:10" x14ac:dyDescent="0.3">
      <c r="B53" s="127"/>
      <c r="C53" s="1"/>
      <c r="D53" s="1"/>
      <c r="E53" s="1"/>
      <c r="F53" s="1"/>
      <c r="G53" s="9"/>
      <c r="H53" s="9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9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9"/>
      <c r="I55" s="9"/>
      <c r="J55" s="3">
        <f t="shared" si="5"/>
        <v>0</v>
      </c>
    </row>
    <row r="56" spans="2:10" x14ac:dyDescent="0.3">
      <c r="B56" s="127"/>
      <c r="C56" s="1"/>
      <c r="D56" s="1"/>
      <c r="E56" s="1"/>
      <c r="F56" s="1"/>
      <c r="G56" s="9"/>
      <c r="H56" s="9"/>
      <c r="I56" s="9"/>
      <c r="J56" s="3">
        <f t="shared" si="5"/>
        <v>0</v>
      </c>
    </row>
    <row r="57" spans="2:10" x14ac:dyDescent="0.3">
      <c r="B57" s="127"/>
      <c r="C57" s="1"/>
      <c r="D57" s="1"/>
      <c r="E57" s="1"/>
      <c r="F57" s="1"/>
      <c r="G57" s="9"/>
      <c r="H57" s="9"/>
      <c r="I57" s="9"/>
      <c r="J57" s="3">
        <f t="shared" si="5"/>
        <v>0</v>
      </c>
    </row>
    <row r="58" spans="2:10" x14ac:dyDescent="0.3">
      <c r="B58" s="127"/>
      <c r="C58" s="1"/>
      <c r="D58" s="1"/>
      <c r="E58" s="1"/>
      <c r="F58" s="1"/>
      <c r="G58" s="9"/>
      <c r="H58" s="9"/>
      <c r="I58" s="9"/>
      <c r="J58" s="3">
        <f t="shared" si="5"/>
        <v>0</v>
      </c>
    </row>
    <row r="59" spans="2:10" x14ac:dyDescent="0.3">
      <c r="B59" s="127"/>
      <c r="C59" s="1"/>
      <c r="D59" s="1"/>
      <c r="E59" s="1"/>
      <c r="F59" s="1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1</v>
      </c>
    </row>
  </sheetData>
  <mergeCells count="5">
    <mergeCell ref="F6:J6"/>
    <mergeCell ref="F45:J45"/>
    <mergeCell ref="E7:F7"/>
    <mergeCell ref="E46:F46"/>
    <mergeCell ref="A43:B43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6:J61"/>
  <sheetViews>
    <sheetView topLeftCell="A46" workbookViewId="0">
      <selection activeCell="G53" sqref="G53"/>
    </sheetView>
  </sheetViews>
  <sheetFormatPr baseColWidth="10" defaultRowHeight="14.4" x14ac:dyDescent="0.3"/>
  <cols>
    <col min="1" max="1" width="24.5546875" customWidth="1"/>
    <col min="2" max="2" width="16.664062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210" t="s">
        <v>76</v>
      </c>
      <c r="G6" s="210"/>
      <c r="H6" s="210"/>
      <c r="I6" s="210"/>
      <c r="J6" s="210"/>
    </row>
    <row r="7" spans="1:10" s="145" customFormat="1" ht="28.8" x14ac:dyDescent="0.3">
      <c r="A7" s="143" t="s">
        <v>171</v>
      </c>
      <c r="B7" s="111" t="s">
        <v>0</v>
      </c>
      <c r="C7" s="67" t="s">
        <v>118</v>
      </c>
      <c r="D7" s="144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67" t="s">
        <v>3</v>
      </c>
    </row>
    <row r="8" spans="1:10" ht="15.6" x14ac:dyDescent="0.3">
      <c r="A8" s="164" t="s">
        <v>92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44849</v>
      </c>
      <c r="C9" s="1" t="s">
        <v>173</v>
      </c>
      <c r="D9" s="1" t="s">
        <v>174</v>
      </c>
      <c r="E9" s="9">
        <v>11</v>
      </c>
      <c r="F9" s="9">
        <v>11</v>
      </c>
      <c r="G9" s="9">
        <v>11</v>
      </c>
      <c r="H9" s="9">
        <v>22</v>
      </c>
      <c r="I9" s="9"/>
      <c r="J9" s="3">
        <f>+G9+H9+I9</f>
        <v>33</v>
      </c>
    </row>
    <row r="10" spans="1:10" x14ac:dyDescent="0.3">
      <c r="B10" s="61">
        <v>44884</v>
      </c>
      <c r="C10" s="1" t="s">
        <v>175</v>
      </c>
      <c r="D10" s="1" t="s">
        <v>176</v>
      </c>
      <c r="E10" s="9">
        <v>1</v>
      </c>
      <c r="F10" s="9">
        <v>2</v>
      </c>
      <c r="G10" s="9">
        <v>1</v>
      </c>
      <c r="H10" s="9">
        <v>4</v>
      </c>
      <c r="I10" s="9"/>
      <c r="J10" s="3">
        <f t="shared" ref="J10:J39" si="0">+G10+H10+I10</f>
        <v>5</v>
      </c>
    </row>
    <row r="11" spans="1:10" x14ac:dyDescent="0.3">
      <c r="B11" s="61">
        <v>44915</v>
      </c>
      <c r="C11" s="48" t="s">
        <v>181</v>
      </c>
      <c r="D11" s="1" t="s">
        <v>182</v>
      </c>
      <c r="E11" s="9"/>
      <c r="F11" s="9">
        <v>2</v>
      </c>
      <c r="G11" s="9"/>
      <c r="H11" s="9">
        <v>4</v>
      </c>
      <c r="I11" s="9"/>
      <c r="J11" s="3">
        <f t="shared" si="0"/>
        <v>4</v>
      </c>
    </row>
    <row r="12" spans="1:10" x14ac:dyDescent="0.3">
      <c r="B12" s="124">
        <v>44884</v>
      </c>
      <c r="C12" s="198" t="s">
        <v>183</v>
      </c>
      <c r="D12" s="18"/>
      <c r="E12" s="9">
        <v>2</v>
      </c>
      <c r="F12" s="9">
        <v>1</v>
      </c>
      <c r="G12" s="9">
        <v>2</v>
      </c>
      <c r="H12" s="9">
        <v>2</v>
      </c>
      <c r="I12" s="9"/>
      <c r="J12" s="3">
        <f t="shared" ref="J12:J26" si="1">+G12+H12+I12</f>
        <v>4</v>
      </c>
    </row>
    <row r="13" spans="1:10" x14ac:dyDescent="0.3">
      <c r="B13" s="124">
        <v>44885</v>
      </c>
      <c r="C13" s="199"/>
      <c r="D13" s="18"/>
      <c r="E13" s="9"/>
      <c r="F13" s="9">
        <v>1</v>
      </c>
      <c r="G13" s="9"/>
      <c r="H13" s="9">
        <v>2</v>
      </c>
      <c r="I13" s="9"/>
      <c r="J13" s="3">
        <f t="shared" si="1"/>
        <v>2</v>
      </c>
    </row>
    <row r="14" spans="1:10" x14ac:dyDescent="0.3">
      <c r="B14" s="129">
        <v>44568</v>
      </c>
      <c r="C14" s="199"/>
      <c r="D14" s="1"/>
      <c r="E14" s="9">
        <v>2</v>
      </c>
      <c r="F14" s="9"/>
      <c r="G14" s="9">
        <v>2</v>
      </c>
      <c r="H14" s="9"/>
      <c r="I14" s="9"/>
      <c r="J14" s="3">
        <f t="shared" ref="J14:J20" si="2">+G14+H14+I14</f>
        <v>2</v>
      </c>
    </row>
    <row r="15" spans="1:10" x14ac:dyDescent="0.3">
      <c r="B15" s="109">
        <v>44934</v>
      </c>
      <c r="C15" s="18" t="s">
        <v>186</v>
      </c>
      <c r="D15" s="18" t="s">
        <v>187</v>
      </c>
      <c r="E15" s="9">
        <v>12</v>
      </c>
      <c r="F15" s="9">
        <v>5</v>
      </c>
      <c r="G15" s="9">
        <v>12</v>
      </c>
      <c r="H15" s="9">
        <v>10</v>
      </c>
      <c r="I15" s="9"/>
      <c r="J15" s="3">
        <f t="shared" si="2"/>
        <v>22</v>
      </c>
    </row>
    <row r="16" spans="1:10" x14ac:dyDescent="0.3">
      <c r="B16" s="109">
        <v>44934</v>
      </c>
      <c r="C16" s="18" t="s">
        <v>186</v>
      </c>
      <c r="D16" s="18" t="s">
        <v>188</v>
      </c>
      <c r="E16" s="9">
        <v>4</v>
      </c>
      <c r="F16" s="9">
        <v>2</v>
      </c>
      <c r="G16" s="9">
        <v>4</v>
      </c>
      <c r="H16" s="9">
        <v>4</v>
      </c>
      <c r="I16" s="9"/>
      <c r="J16" s="3">
        <f t="shared" si="2"/>
        <v>8</v>
      </c>
    </row>
    <row r="17" spans="2:10" x14ac:dyDescent="0.3">
      <c r="B17" s="109">
        <v>44947</v>
      </c>
      <c r="C17" s="1" t="s">
        <v>183</v>
      </c>
      <c r="D17" s="1" t="s">
        <v>191</v>
      </c>
      <c r="E17" s="9">
        <v>1</v>
      </c>
      <c r="F17" s="9">
        <v>1</v>
      </c>
      <c r="G17" s="9">
        <v>1</v>
      </c>
      <c r="H17" s="9">
        <v>2</v>
      </c>
      <c r="I17" s="9"/>
      <c r="J17" s="3">
        <f t="shared" ref="J17:J19" si="3">+G17+H17+I17</f>
        <v>3</v>
      </c>
    </row>
    <row r="18" spans="2:10" x14ac:dyDescent="0.3">
      <c r="B18" s="109">
        <v>44947</v>
      </c>
      <c r="C18" s="1" t="s">
        <v>192</v>
      </c>
      <c r="D18" s="1" t="s">
        <v>193</v>
      </c>
      <c r="E18" s="9">
        <v>1</v>
      </c>
      <c r="F18" s="9"/>
      <c r="G18" s="9">
        <v>1</v>
      </c>
      <c r="H18" s="9"/>
      <c r="I18" s="9"/>
      <c r="J18" s="3">
        <f t="shared" si="3"/>
        <v>1</v>
      </c>
    </row>
    <row r="19" spans="2:10" x14ac:dyDescent="0.3">
      <c r="B19" s="130">
        <v>44947</v>
      </c>
      <c r="C19" s="86" t="s">
        <v>195</v>
      </c>
      <c r="D19" s="86" t="s">
        <v>193</v>
      </c>
      <c r="E19" s="9">
        <v>3</v>
      </c>
      <c r="F19" s="9">
        <v>2</v>
      </c>
      <c r="G19" s="9">
        <v>3</v>
      </c>
      <c r="H19" s="9">
        <v>6</v>
      </c>
      <c r="I19" s="9"/>
      <c r="J19" s="3">
        <f t="shared" si="3"/>
        <v>9</v>
      </c>
    </row>
    <row r="20" spans="2:10" x14ac:dyDescent="0.3">
      <c r="B20" s="109">
        <v>44954</v>
      </c>
      <c r="C20" s="1" t="s">
        <v>196</v>
      </c>
      <c r="D20" s="1" t="s">
        <v>197</v>
      </c>
      <c r="E20" s="9">
        <v>1</v>
      </c>
      <c r="F20" s="9">
        <v>1</v>
      </c>
      <c r="G20" s="9">
        <v>1</v>
      </c>
      <c r="H20" s="9">
        <v>2</v>
      </c>
      <c r="I20" s="9"/>
      <c r="J20" s="3">
        <f t="shared" si="2"/>
        <v>3</v>
      </c>
    </row>
    <row r="21" spans="2:10" x14ac:dyDescent="0.3">
      <c r="B21" s="109">
        <v>44955</v>
      </c>
      <c r="C21" s="49" t="s">
        <v>198</v>
      </c>
      <c r="D21" s="1" t="s">
        <v>197</v>
      </c>
      <c r="E21" s="9">
        <v>1</v>
      </c>
      <c r="F21" s="9">
        <v>3</v>
      </c>
      <c r="G21" s="9">
        <v>1</v>
      </c>
      <c r="H21" s="9">
        <v>6</v>
      </c>
      <c r="I21" s="9"/>
      <c r="J21" s="3">
        <f t="shared" si="1"/>
        <v>7</v>
      </c>
    </row>
    <row r="22" spans="2:10" x14ac:dyDescent="0.3">
      <c r="B22" s="109">
        <v>44955</v>
      </c>
      <c r="C22" s="48" t="s">
        <v>199</v>
      </c>
      <c r="D22" s="1" t="s">
        <v>197</v>
      </c>
      <c r="E22" s="9">
        <v>1</v>
      </c>
      <c r="F22" s="9"/>
      <c r="G22" s="9">
        <v>1</v>
      </c>
      <c r="H22" s="9"/>
      <c r="I22" s="9"/>
      <c r="J22" s="3">
        <f t="shared" si="1"/>
        <v>1</v>
      </c>
    </row>
    <row r="23" spans="2:10" x14ac:dyDescent="0.3">
      <c r="B23" s="109" t="s">
        <v>204</v>
      </c>
      <c r="C23" s="1" t="s">
        <v>183</v>
      </c>
      <c r="D23" s="93" t="s">
        <v>203</v>
      </c>
      <c r="E23" s="9"/>
      <c r="F23" s="9">
        <v>2</v>
      </c>
      <c r="G23" s="9"/>
      <c r="H23" s="9">
        <v>4</v>
      </c>
      <c r="I23" s="9"/>
      <c r="J23" s="3">
        <f t="shared" si="1"/>
        <v>4</v>
      </c>
    </row>
    <row r="24" spans="2:10" x14ac:dyDescent="0.3">
      <c r="B24" s="131">
        <v>45004</v>
      </c>
      <c r="C24" s="1" t="s">
        <v>210</v>
      </c>
      <c r="D24" s="1" t="s">
        <v>208</v>
      </c>
      <c r="E24" s="9">
        <v>1</v>
      </c>
      <c r="F24" s="9"/>
      <c r="G24" s="9">
        <v>1</v>
      </c>
      <c r="H24" s="9"/>
      <c r="I24" s="9"/>
      <c r="J24" s="3">
        <f t="shared" si="1"/>
        <v>1</v>
      </c>
    </row>
    <row r="25" spans="2:10" x14ac:dyDescent="0.3">
      <c r="B25" s="109">
        <v>45004</v>
      </c>
      <c r="C25" s="1" t="s">
        <v>214</v>
      </c>
      <c r="D25" s="1" t="s">
        <v>215</v>
      </c>
      <c r="E25" s="9">
        <v>18</v>
      </c>
      <c r="F25" s="9">
        <v>3</v>
      </c>
      <c r="G25" s="9">
        <v>18</v>
      </c>
      <c r="H25" s="9">
        <v>6</v>
      </c>
      <c r="I25" s="9"/>
      <c r="J25" s="3">
        <f t="shared" si="1"/>
        <v>24</v>
      </c>
    </row>
    <row r="26" spans="2:10" x14ac:dyDescent="0.3">
      <c r="B26" s="131">
        <v>45004</v>
      </c>
      <c r="C26" s="1" t="s">
        <v>216</v>
      </c>
      <c r="D26" s="1" t="s">
        <v>215</v>
      </c>
      <c r="E26" s="9">
        <v>1</v>
      </c>
      <c r="F26" s="9">
        <v>1</v>
      </c>
      <c r="G26" s="9">
        <v>1</v>
      </c>
      <c r="H26" s="9">
        <v>2</v>
      </c>
      <c r="I26" s="9"/>
      <c r="J26" s="3">
        <f t="shared" si="1"/>
        <v>3</v>
      </c>
    </row>
    <row r="27" spans="2:10" x14ac:dyDescent="0.3">
      <c r="B27" s="109">
        <v>45031</v>
      </c>
      <c r="C27" s="1" t="s">
        <v>217</v>
      </c>
      <c r="D27" s="1" t="s">
        <v>218</v>
      </c>
      <c r="E27" s="9">
        <v>12</v>
      </c>
      <c r="F27" s="9">
        <v>4</v>
      </c>
      <c r="G27" s="9">
        <v>12</v>
      </c>
      <c r="H27" s="9">
        <v>8</v>
      </c>
      <c r="I27" s="9"/>
      <c r="J27" s="3">
        <f t="shared" si="0"/>
        <v>20</v>
      </c>
    </row>
    <row r="28" spans="2:10" x14ac:dyDescent="0.3">
      <c r="B28" s="131">
        <v>45031</v>
      </c>
      <c r="C28" s="60" t="s">
        <v>219</v>
      </c>
      <c r="D28" s="60" t="s">
        <v>218</v>
      </c>
      <c r="E28" s="9">
        <v>1</v>
      </c>
      <c r="F28" s="9">
        <v>1</v>
      </c>
      <c r="G28" s="9">
        <v>1</v>
      </c>
      <c r="H28" s="9">
        <v>2</v>
      </c>
      <c r="I28" s="9"/>
      <c r="J28" s="3">
        <f t="shared" si="0"/>
        <v>3</v>
      </c>
    </row>
    <row r="29" spans="2:10" x14ac:dyDescent="0.3">
      <c r="B29" s="109">
        <v>45032</v>
      </c>
      <c r="C29" s="1" t="s">
        <v>220</v>
      </c>
      <c r="D29" s="1" t="s">
        <v>218</v>
      </c>
      <c r="E29" s="9">
        <v>1</v>
      </c>
      <c r="F29" s="9"/>
      <c r="G29" s="9">
        <v>1</v>
      </c>
      <c r="H29" s="9"/>
      <c r="I29" s="9"/>
      <c r="J29" s="3">
        <f t="shared" si="0"/>
        <v>1</v>
      </c>
    </row>
    <row r="30" spans="2:10" x14ac:dyDescent="0.3">
      <c r="B30" s="107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07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07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07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32"/>
      <c r="C34" s="1"/>
      <c r="D34" s="1"/>
      <c r="E34" s="9"/>
      <c r="F34" s="9"/>
      <c r="G34" s="9"/>
      <c r="H34" s="9"/>
      <c r="I34" s="9"/>
      <c r="J34" s="3">
        <f t="shared" ref="J34:J36" si="4">+G34+H34+I34</f>
        <v>0</v>
      </c>
    </row>
    <row r="35" spans="1:10" x14ac:dyDescent="0.3">
      <c r="B35" s="9"/>
      <c r="C35" s="1"/>
      <c r="D35" s="1"/>
      <c r="E35" s="9"/>
      <c r="F35" s="9"/>
      <c r="G35" s="9"/>
      <c r="H35" s="9"/>
      <c r="I35" s="9"/>
      <c r="J35" s="3">
        <f t="shared" si="4"/>
        <v>0</v>
      </c>
    </row>
    <row r="36" spans="1:10" x14ac:dyDescent="0.3">
      <c r="B36" s="9"/>
      <c r="C36" s="1"/>
      <c r="D36" s="1"/>
      <c r="E36" s="9"/>
      <c r="F36" s="9"/>
      <c r="G36" s="9"/>
      <c r="H36" s="9"/>
      <c r="I36" s="9"/>
      <c r="J36" s="3">
        <f t="shared" si="4"/>
        <v>0</v>
      </c>
    </row>
    <row r="37" spans="1:10" x14ac:dyDescent="0.3">
      <c r="B37" s="132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9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9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160</v>
      </c>
    </row>
    <row r="45" spans="1:10" x14ac:dyDescent="0.3">
      <c r="E45" s="154"/>
      <c r="F45" s="211" t="s">
        <v>76</v>
      </c>
      <c r="G45" s="211"/>
      <c r="H45" s="211"/>
      <c r="I45" s="211"/>
      <c r="J45" s="211"/>
    </row>
    <row r="46" spans="1:10" s="145" customFormat="1" ht="28.8" x14ac:dyDescent="0.3">
      <c r="A46" s="162" t="s">
        <v>92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67" t="s">
        <v>3</v>
      </c>
    </row>
    <row r="47" spans="1:10" x14ac:dyDescent="0.3">
      <c r="B47" s="111"/>
      <c r="C47" s="67"/>
      <c r="D47" s="144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7</v>
      </c>
      <c r="F48" s="9">
        <v>3</v>
      </c>
      <c r="G48" s="9">
        <v>7</v>
      </c>
      <c r="H48" s="9">
        <v>6</v>
      </c>
      <c r="I48" s="9"/>
      <c r="J48" s="3">
        <f t="shared" ref="J48:J51" si="5">+G48+H48+I48</f>
        <v>13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2</v>
      </c>
      <c r="F49" s="9"/>
      <c r="G49" s="9">
        <v>2</v>
      </c>
      <c r="H49" s="9"/>
      <c r="I49" s="9"/>
      <c r="J49" s="3">
        <f t="shared" si="5"/>
        <v>2</v>
      </c>
    </row>
    <row r="50" spans="2:10" x14ac:dyDescent="0.3">
      <c r="B50" s="9"/>
      <c r="C50" s="1"/>
      <c r="D50" s="1"/>
      <c r="E50" s="9"/>
      <c r="F50" s="9"/>
      <c r="G50" s="9"/>
      <c r="H50" s="9"/>
      <c r="I50" s="9"/>
      <c r="J50" s="3">
        <f t="shared" si="5"/>
        <v>0</v>
      </c>
    </row>
    <row r="51" spans="2:10" x14ac:dyDescent="0.3">
      <c r="B51" s="132"/>
      <c r="C51" s="1"/>
      <c r="D51" s="1"/>
      <c r="E51" s="9"/>
      <c r="F51" s="9"/>
      <c r="G51" s="9"/>
      <c r="H51" s="9"/>
      <c r="I51" s="9"/>
      <c r="J51" s="3">
        <f t="shared" si="5"/>
        <v>0</v>
      </c>
    </row>
    <row r="52" spans="2:10" x14ac:dyDescent="0.3">
      <c r="B52" s="132"/>
      <c r="C52" s="1"/>
      <c r="D52" s="1"/>
      <c r="E52" s="9"/>
      <c r="F52" s="9"/>
      <c r="G52" s="9"/>
      <c r="H52" s="9"/>
      <c r="I52" s="9"/>
      <c r="J52" s="3">
        <f t="shared" ref="J52:J59" si="6">+G52+H52+I52</f>
        <v>0</v>
      </c>
    </row>
    <row r="53" spans="2:10" x14ac:dyDescent="0.3">
      <c r="B53" s="9"/>
      <c r="C53" s="1"/>
      <c r="D53" s="1"/>
      <c r="E53" s="9"/>
      <c r="F53" s="9"/>
      <c r="G53" s="9"/>
      <c r="H53" s="9"/>
      <c r="I53" s="9"/>
      <c r="J53" s="3">
        <f t="shared" si="6"/>
        <v>0</v>
      </c>
    </row>
    <row r="54" spans="2:10" x14ac:dyDescent="0.3">
      <c r="B54" s="9"/>
      <c r="C54" s="1"/>
      <c r="D54" s="1"/>
      <c r="E54" s="9"/>
      <c r="F54" s="9"/>
      <c r="G54" s="9"/>
      <c r="H54" s="9"/>
      <c r="I54" s="9"/>
      <c r="J54" s="3">
        <f t="shared" si="6"/>
        <v>0</v>
      </c>
    </row>
    <row r="55" spans="2:10" x14ac:dyDescent="0.3">
      <c r="B55" s="132"/>
      <c r="C55" s="1"/>
      <c r="D55" s="1"/>
      <c r="E55" s="9"/>
      <c r="F55" s="9"/>
      <c r="G55" s="9"/>
      <c r="H55" s="9"/>
      <c r="I55" s="9"/>
      <c r="J55" s="3">
        <f t="shared" si="6"/>
        <v>0</v>
      </c>
    </row>
    <row r="56" spans="2:10" x14ac:dyDescent="0.3">
      <c r="B56" s="132"/>
      <c r="C56" s="1"/>
      <c r="D56" s="1"/>
      <c r="E56" s="9"/>
      <c r="F56" s="9"/>
      <c r="G56" s="9"/>
      <c r="H56" s="9"/>
      <c r="I56" s="9"/>
      <c r="J56" s="3">
        <f t="shared" si="6"/>
        <v>0</v>
      </c>
    </row>
    <row r="57" spans="2:10" x14ac:dyDescent="0.3">
      <c r="B57" s="9"/>
      <c r="C57" s="1"/>
      <c r="D57" s="1"/>
      <c r="E57" s="9"/>
      <c r="F57" s="9"/>
      <c r="G57" s="9"/>
      <c r="H57" s="9"/>
      <c r="I57" s="9"/>
      <c r="J57" s="3">
        <f t="shared" si="6"/>
        <v>0</v>
      </c>
    </row>
    <row r="58" spans="2:10" x14ac:dyDescent="0.3">
      <c r="B58" s="132"/>
      <c r="C58" s="1"/>
      <c r="D58" s="1"/>
      <c r="E58" s="9"/>
      <c r="F58" s="9"/>
      <c r="G58" s="9"/>
      <c r="H58" s="9"/>
      <c r="I58" s="9"/>
      <c r="J58" s="3">
        <f t="shared" si="6"/>
        <v>0</v>
      </c>
    </row>
    <row r="59" spans="2:10" x14ac:dyDescent="0.3">
      <c r="B59" s="9"/>
      <c r="C59" s="1"/>
      <c r="D59" s="1"/>
      <c r="E59" s="9"/>
      <c r="F59" s="9"/>
      <c r="G59" s="9"/>
      <c r="H59" s="9"/>
      <c r="I59" s="9"/>
      <c r="J59" s="3">
        <f t="shared" si="6"/>
        <v>0</v>
      </c>
    </row>
    <row r="61" spans="2:10" x14ac:dyDescent="0.3">
      <c r="B61" s="182" t="s">
        <v>238</v>
      </c>
      <c r="J61" s="183">
        <f>SUM(J48:J59)</f>
        <v>15</v>
      </c>
    </row>
  </sheetData>
  <mergeCells count="5">
    <mergeCell ref="E46:F46"/>
    <mergeCell ref="F6:J6"/>
    <mergeCell ref="F45:J45"/>
    <mergeCell ref="E7:F7"/>
    <mergeCell ref="C12:C14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69"/>
  <sheetViews>
    <sheetView topLeftCell="A13" workbookViewId="0">
      <selection activeCell="F5" sqref="F5:F69"/>
    </sheetView>
  </sheetViews>
  <sheetFormatPr baseColWidth="10" defaultRowHeight="14.4" x14ac:dyDescent="0.3"/>
  <cols>
    <col min="1" max="1" width="6.44140625" style="4" bestFit="1" customWidth="1"/>
    <col min="2" max="2" width="36.6640625" bestFit="1" customWidth="1"/>
    <col min="3" max="3" width="14" style="4" bestFit="1" customWidth="1"/>
    <col min="4" max="4" width="15.109375" style="4" customWidth="1"/>
    <col min="5" max="5" width="16.33203125" style="4" customWidth="1"/>
    <col min="6" max="6" width="6.109375" customWidth="1"/>
  </cols>
  <sheetData>
    <row r="1" spans="1:6" ht="15" thickBot="1" x14ac:dyDescent="0.35"/>
    <row r="2" spans="1:6" ht="15" thickBot="1" x14ac:dyDescent="0.35">
      <c r="B2" s="15" t="s">
        <v>119</v>
      </c>
    </row>
    <row r="3" spans="1:6" ht="3.6" customHeight="1" thickBot="1" x14ac:dyDescent="0.35"/>
    <row r="4" spans="1:6" ht="47.4" customHeight="1" thickBot="1" x14ac:dyDescent="0.35">
      <c r="A4" s="16" t="s">
        <v>120</v>
      </c>
      <c r="B4" s="16" t="s">
        <v>4</v>
      </c>
      <c r="C4" s="55" t="s">
        <v>164</v>
      </c>
      <c r="D4" s="56" t="s">
        <v>165</v>
      </c>
      <c r="E4" s="57" t="s">
        <v>163</v>
      </c>
      <c r="F4" s="145" t="s">
        <v>232</v>
      </c>
    </row>
    <row r="5" spans="1:6" ht="18" x14ac:dyDescent="0.35">
      <c r="A5" s="42">
        <v>28</v>
      </c>
      <c r="B5" s="58" t="s">
        <v>42</v>
      </c>
      <c r="C5" s="59">
        <v>352</v>
      </c>
      <c r="D5" s="59">
        <v>53</v>
      </c>
      <c r="E5" s="42">
        <v>405</v>
      </c>
      <c r="F5" s="177">
        <v>1</v>
      </c>
    </row>
    <row r="6" spans="1:6" ht="18" x14ac:dyDescent="0.35">
      <c r="A6" s="39">
        <v>58</v>
      </c>
      <c r="B6" s="40" t="s">
        <v>28</v>
      </c>
      <c r="C6" s="41">
        <v>376</v>
      </c>
      <c r="D6" s="41">
        <v>14</v>
      </c>
      <c r="E6" s="39">
        <v>390</v>
      </c>
      <c r="F6" s="177">
        <v>2</v>
      </c>
    </row>
    <row r="7" spans="1:6" ht="18" x14ac:dyDescent="0.35">
      <c r="A7" s="39">
        <v>52</v>
      </c>
      <c r="B7" s="40" t="s">
        <v>9</v>
      </c>
      <c r="C7" s="41">
        <v>300</v>
      </c>
      <c r="D7" s="41">
        <v>47</v>
      </c>
      <c r="E7" s="39">
        <v>347</v>
      </c>
      <c r="F7" s="177">
        <v>3</v>
      </c>
    </row>
    <row r="8" spans="1:6" ht="18" x14ac:dyDescent="0.35">
      <c r="A8" s="39">
        <v>5</v>
      </c>
      <c r="B8" s="40" t="s">
        <v>24</v>
      </c>
      <c r="C8" s="41">
        <v>283</v>
      </c>
      <c r="D8" s="41">
        <v>4</v>
      </c>
      <c r="E8" s="39">
        <v>287</v>
      </c>
      <c r="F8" s="177">
        <v>4</v>
      </c>
    </row>
    <row r="9" spans="1:6" ht="18" x14ac:dyDescent="0.35">
      <c r="A9" s="39">
        <v>43</v>
      </c>
      <c r="B9" s="40" t="s">
        <v>44</v>
      </c>
      <c r="C9" s="41">
        <v>217</v>
      </c>
      <c r="D9" s="41">
        <v>59</v>
      </c>
      <c r="E9" s="39">
        <v>276</v>
      </c>
      <c r="F9" s="177">
        <v>5</v>
      </c>
    </row>
    <row r="10" spans="1:6" x14ac:dyDescent="0.3">
      <c r="A10" s="3">
        <v>6</v>
      </c>
      <c r="B10" s="6" t="s">
        <v>11</v>
      </c>
      <c r="C10" s="9">
        <v>250</v>
      </c>
      <c r="D10" s="9">
        <v>25</v>
      </c>
      <c r="E10" s="9">
        <v>275</v>
      </c>
      <c r="F10" s="1"/>
    </row>
    <row r="11" spans="1:6" x14ac:dyDescent="0.3">
      <c r="A11" s="3">
        <v>11</v>
      </c>
      <c r="B11" s="6" t="s">
        <v>53</v>
      </c>
      <c r="C11" s="9">
        <v>245</v>
      </c>
      <c r="D11" s="9">
        <v>25</v>
      </c>
      <c r="E11" s="9">
        <v>270</v>
      </c>
      <c r="F11" s="1"/>
    </row>
    <row r="12" spans="1:6" x14ac:dyDescent="0.3">
      <c r="A12" s="3">
        <v>13</v>
      </c>
      <c r="B12" s="6" t="s">
        <v>21</v>
      </c>
      <c r="C12" s="9">
        <v>256</v>
      </c>
      <c r="D12" s="9">
        <v>0</v>
      </c>
      <c r="E12" s="9">
        <v>256</v>
      </c>
      <c r="F12" s="1"/>
    </row>
    <row r="13" spans="1:6" x14ac:dyDescent="0.3">
      <c r="A13" s="3">
        <v>59</v>
      </c>
      <c r="B13" s="6" t="s">
        <v>17</v>
      </c>
      <c r="C13" s="9">
        <v>252</v>
      </c>
      <c r="D13" s="9">
        <v>0</v>
      </c>
      <c r="E13" s="9">
        <v>252</v>
      </c>
      <c r="F13" s="1"/>
    </row>
    <row r="14" spans="1:6" x14ac:dyDescent="0.3">
      <c r="A14" s="30">
        <v>55</v>
      </c>
      <c r="B14" s="28" t="s">
        <v>71</v>
      </c>
      <c r="C14" s="29">
        <v>191</v>
      </c>
      <c r="D14" s="29">
        <v>59</v>
      </c>
      <c r="E14" s="9">
        <v>250</v>
      </c>
      <c r="F14" s="1"/>
    </row>
    <row r="15" spans="1:6" x14ac:dyDescent="0.3">
      <c r="A15" s="3">
        <v>25</v>
      </c>
      <c r="B15" s="6" t="s">
        <v>43</v>
      </c>
      <c r="C15" s="9">
        <v>158</v>
      </c>
      <c r="D15" s="9">
        <v>68</v>
      </c>
      <c r="E15" s="9">
        <v>226</v>
      </c>
      <c r="F15" s="1"/>
    </row>
    <row r="16" spans="1:6" x14ac:dyDescent="0.3">
      <c r="A16" s="3">
        <v>42</v>
      </c>
      <c r="B16" s="28" t="s">
        <v>38</v>
      </c>
      <c r="C16" s="9">
        <v>218</v>
      </c>
      <c r="D16" s="9">
        <v>3</v>
      </c>
      <c r="E16" s="9">
        <v>221</v>
      </c>
      <c r="F16" s="1"/>
    </row>
    <row r="17" spans="1:6" x14ac:dyDescent="0.3">
      <c r="A17" s="3">
        <v>17</v>
      </c>
      <c r="B17" s="6" t="s">
        <v>54</v>
      </c>
      <c r="C17" s="9">
        <v>124</v>
      </c>
      <c r="D17" s="9">
        <v>90</v>
      </c>
      <c r="E17" s="9">
        <v>214</v>
      </c>
      <c r="F17" s="1"/>
    </row>
    <row r="18" spans="1:6" x14ac:dyDescent="0.3">
      <c r="A18" s="3">
        <v>1</v>
      </c>
      <c r="B18" s="28" t="s">
        <v>50</v>
      </c>
      <c r="C18" s="29">
        <v>157</v>
      </c>
      <c r="D18" s="29">
        <v>46</v>
      </c>
      <c r="E18" s="29">
        <v>203</v>
      </c>
      <c r="F18" s="1"/>
    </row>
    <row r="19" spans="1:6" x14ac:dyDescent="0.3">
      <c r="A19" s="3">
        <v>29</v>
      </c>
      <c r="B19" s="6" t="s">
        <v>46</v>
      </c>
      <c r="C19" s="9">
        <v>158</v>
      </c>
      <c r="D19" s="9">
        <v>30</v>
      </c>
      <c r="E19" s="9">
        <v>188</v>
      </c>
      <c r="F19" s="1"/>
    </row>
    <row r="20" spans="1:6" x14ac:dyDescent="0.3">
      <c r="A20" s="3">
        <v>57</v>
      </c>
      <c r="B20" s="6" t="s">
        <v>155</v>
      </c>
      <c r="C20" s="9">
        <v>175</v>
      </c>
      <c r="D20" s="9">
        <v>11</v>
      </c>
      <c r="E20" s="9">
        <v>186</v>
      </c>
      <c r="F20" s="1"/>
    </row>
    <row r="21" spans="1:6" x14ac:dyDescent="0.3">
      <c r="A21" s="3">
        <v>10</v>
      </c>
      <c r="B21" s="6" t="s">
        <v>41</v>
      </c>
      <c r="C21" s="9">
        <v>163</v>
      </c>
      <c r="D21" s="9">
        <v>22</v>
      </c>
      <c r="E21" s="9">
        <v>185</v>
      </c>
      <c r="F21" s="1"/>
    </row>
    <row r="22" spans="1:6" x14ac:dyDescent="0.3">
      <c r="A22" s="3">
        <v>21</v>
      </c>
      <c r="B22" s="6" t="s">
        <v>31</v>
      </c>
      <c r="C22" s="9">
        <v>150</v>
      </c>
      <c r="D22" s="9">
        <v>22</v>
      </c>
      <c r="E22" s="9">
        <v>172</v>
      </c>
      <c r="F22" s="1"/>
    </row>
    <row r="23" spans="1:6" x14ac:dyDescent="0.3">
      <c r="A23" s="3">
        <v>24</v>
      </c>
      <c r="B23" s="6" t="s">
        <v>39</v>
      </c>
      <c r="C23" s="9">
        <v>168</v>
      </c>
      <c r="D23" s="9">
        <v>0</v>
      </c>
      <c r="E23" s="9">
        <v>168</v>
      </c>
      <c r="F23" s="1"/>
    </row>
    <row r="24" spans="1:6" x14ac:dyDescent="0.3">
      <c r="A24" s="3">
        <v>37</v>
      </c>
      <c r="B24" s="6" t="s">
        <v>55</v>
      </c>
      <c r="C24" s="9">
        <v>147</v>
      </c>
      <c r="D24" s="9">
        <v>8</v>
      </c>
      <c r="E24" s="9">
        <v>155</v>
      </c>
      <c r="F24" s="1"/>
    </row>
    <row r="25" spans="1:6" x14ac:dyDescent="0.3">
      <c r="A25" s="3">
        <v>56</v>
      </c>
      <c r="B25" s="6" t="s">
        <v>35</v>
      </c>
      <c r="C25" s="9">
        <v>84</v>
      </c>
      <c r="D25" s="9">
        <v>69</v>
      </c>
      <c r="E25" s="9">
        <v>153</v>
      </c>
      <c r="F25" s="1"/>
    </row>
    <row r="26" spans="1:6" x14ac:dyDescent="0.3">
      <c r="A26" s="3">
        <v>32</v>
      </c>
      <c r="B26" s="28" t="s">
        <v>15</v>
      </c>
      <c r="C26" s="9">
        <v>136</v>
      </c>
      <c r="D26" s="9">
        <v>15</v>
      </c>
      <c r="E26" s="9">
        <v>151</v>
      </c>
      <c r="F26" s="1"/>
    </row>
    <row r="27" spans="1:6" x14ac:dyDescent="0.3">
      <c r="A27" s="3">
        <v>40</v>
      </c>
      <c r="B27" s="28" t="s">
        <v>19</v>
      </c>
      <c r="C27" s="9">
        <v>119</v>
      </c>
      <c r="D27" s="9">
        <v>30</v>
      </c>
      <c r="E27" s="9">
        <v>149</v>
      </c>
      <c r="F27" s="1"/>
    </row>
    <row r="28" spans="1:6" x14ac:dyDescent="0.3">
      <c r="A28" s="3">
        <v>33</v>
      </c>
      <c r="B28" s="6" t="s">
        <v>25</v>
      </c>
      <c r="C28" s="9">
        <v>144</v>
      </c>
      <c r="D28" s="9">
        <v>0</v>
      </c>
      <c r="E28" s="9">
        <v>144</v>
      </c>
      <c r="F28" s="1"/>
    </row>
    <row r="29" spans="1:6" x14ac:dyDescent="0.3">
      <c r="A29" s="3">
        <v>36</v>
      </c>
      <c r="B29" s="6" t="s">
        <v>32</v>
      </c>
      <c r="C29" s="9">
        <v>127</v>
      </c>
      <c r="D29" s="9">
        <v>4</v>
      </c>
      <c r="E29" s="9">
        <v>131</v>
      </c>
      <c r="F29" s="1"/>
    </row>
    <row r="30" spans="1:6" x14ac:dyDescent="0.3">
      <c r="A30" s="3">
        <v>19</v>
      </c>
      <c r="B30" s="6" t="s">
        <v>36</v>
      </c>
      <c r="C30" s="9">
        <v>104</v>
      </c>
      <c r="D30" s="9">
        <v>15</v>
      </c>
      <c r="E30" s="9">
        <v>119</v>
      </c>
      <c r="F30" s="1"/>
    </row>
    <row r="31" spans="1:6" x14ac:dyDescent="0.3">
      <c r="A31" s="3">
        <v>34</v>
      </c>
      <c r="B31" s="6" t="s">
        <v>69</v>
      </c>
      <c r="C31" s="9">
        <v>109</v>
      </c>
      <c r="D31" s="9">
        <v>0</v>
      </c>
      <c r="E31" s="9">
        <v>109</v>
      </c>
      <c r="F31" s="1"/>
    </row>
    <row r="32" spans="1:6" x14ac:dyDescent="0.3">
      <c r="A32" s="3">
        <v>18</v>
      </c>
      <c r="B32" s="6" t="s">
        <v>16</v>
      </c>
      <c r="C32" s="9">
        <v>103</v>
      </c>
      <c r="D32" s="9">
        <v>0</v>
      </c>
      <c r="E32" s="9">
        <v>103</v>
      </c>
      <c r="F32" s="1"/>
    </row>
    <row r="33" spans="1:6" x14ac:dyDescent="0.3">
      <c r="A33" s="3">
        <v>41</v>
      </c>
      <c r="B33" s="6" t="s">
        <v>18</v>
      </c>
      <c r="C33" s="9">
        <v>91</v>
      </c>
      <c r="D33" s="9">
        <v>12</v>
      </c>
      <c r="E33" s="9">
        <v>103</v>
      </c>
      <c r="F33" s="1"/>
    </row>
    <row r="34" spans="1:6" x14ac:dyDescent="0.3">
      <c r="A34" s="3">
        <v>39</v>
      </c>
      <c r="B34" s="6" t="s">
        <v>62</v>
      </c>
      <c r="C34" s="9">
        <v>100</v>
      </c>
      <c r="D34" s="9">
        <v>1</v>
      </c>
      <c r="E34" s="9">
        <v>101</v>
      </c>
      <c r="F34" s="1"/>
    </row>
    <row r="35" spans="1:6" x14ac:dyDescent="0.3">
      <c r="A35" s="3">
        <v>50</v>
      </c>
      <c r="B35" s="6" t="s">
        <v>10</v>
      </c>
      <c r="C35" s="9">
        <v>87</v>
      </c>
      <c r="D35" s="9">
        <v>9</v>
      </c>
      <c r="E35" s="9">
        <v>96</v>
      </c>
      <c r="F35" s="1"/>
    </row>
    <row r="36" spans="1:6" x14ac:dyDescent="0.3">
      <c r="A36" s="3">
        <v>60</v>
      </c>
      <c r="B36" s="6" t="s">
        <v>48</v>
      </c>
      <c r="C36" s="9">
        <v>93</v>
      </c>
      <c r="D36" s="9">
        <v>1</v>
      </c>
      <c r="E36" s="9">
        <v>94</v>
      </c>
      <c r="F36" s="1"/>
    </row>
    <row r="37" spans="1:6" x14ac:dyDescent="0.3">
      <c r="A37" s="3">
        <v>47</v>
      </c>
      <c r="B37" s="6" t="s">
        <v>70</v>
      </c>
      <c r="C37" s="9">
        <v>93</v>
      </c>
      <c r="D37" s="9">
        <v>0</v>
      </c>
      <c r="E37" s="9">
        <v>93</v>
      </c>
      <c r="F37" s="1"/>
    </row>
    <row r="38" spans="1:6" x14ac:dyDescent="0.3">
      <c r="A38" s="3">
        <v>45</v>
      </c>
      <c r="B38" s="6" t="s">
        <v>20</v>
      </c>
      <c r="C38" s="9">
        <v>69</v>
      </c>
      <c r="D38" s="9">
        <v>6</v>
      </c>
      <c r="E38" s="9">
        <v>75</v>
      </c>
      <c r="F38" s="1"/>
    </row>
    <row r="39" spans="1:6" x14ac:dyDescent="0.3">
      <c r="A39" s="3">
        <v>23</v>
      </c>
      <c r="B39" s="28" t="s">
        <v>61</v>
      </c>
      <c r="C39" s="9">
        <v>68</v>
      </c>
      <c r="D39" s="9">
        <v>6</v>
      </c>
      <c r="E39" s="9">
        <v>74</v>
      </c>
      <c r="F39" s="1"/>
    </row>
    <row r="40" spans="1:6" x14ac:dyDescent="0.3">
      <c r="A40" s="3">
        <v>61</v>
      </c>
      <c r="B40" s="6" t="s">
        <v>47</v>
      </c>
      <c r="C40" s="9">
        <v>66</v>
      </c>
      <c r="D40" s="9">
        <v>7</v>
      </c>
      <c r="E40" s="9">
        <v>73</v>
      </c>
      <c r="F40" s="1"/>
    </row>
    <row r="41" spans="1:6" x14ac:dyDescent="0.3">
      <c r="A41" s="3">
        <v>15</v>
      </c>
      <c r="B41" s="6" t="s">
        <v>29</v>
      </c>
      <c r="C41" s="9">
        <v>50</v>
      </c>
      <c r="D41" s="9">
        <v>20</v>
      </c>
      <c r="E41" s="9">
        <v>70</v>
      </c>
      <c r="F41" s="1"/>
    </row>
    <row r="42" spans="1:6" x14ac:dyDescent="0.3">
      <c r="A42" s="3">
        <v>26</v>
      </c>
      <c r="B42" s="6" t="s">
        <v>27</v>
      </c>
      <c r="C42" s="9">
        <v>54</v>
      </c>
      <c r="D42" s="9">
        <v>1</v>
      </c>
      <c r="E42" s="9">
        <v>55</v>
      </c>
      <c r="F42" s="1"/>
    </row>
    <row r="43" spans="1:6" x14ac:dyDescent="0.3">
      <c r="A43" s="3">
        <v>31</v>
      </c>
      <c r="B43" s="6" t="s">
        <v>12</v>
      </c>
      <c r="C43" s="9">
        <v>50</v>
      </c>
      <c r="D43" s="9">
        <v>4</v>
      </c>
      <c r="E43" s="9">
        <v>54</v>
      </c>
      <c r="F43" s="1"/>
    </row>
    <row r="44" spans="1:6" x14ac:dyDescent="0.3">
      <c r="A44" s="3">
        <v>27</v>
      </c>
      <c r="B44" s="6" t="s">
        <v>51</v>
      </c>
      <c r="C44" s="9">
        <v>32</v>
      </c>
      <c r="D44" s="9">
        <v>18</v>
      </c>
      <c r="E44" s="9">
        <v>50</v>
      </c>
      <c r="F44" s="1"/>
    </row>
    <row r="45" spans="1:6" x14ac:dyDescent="0.3">
      <c r="A45" s="3">
        <v>16</v>
      </c>
      <c r="B45" s="6" t="s">
        <v>40</v>
      </c>
      <c r="C45" s="9">
        <v>47</v>
      </c>
      <c r="D45" s="9">
        <v>0</v>
      </c>
      <c r="E45" s="9">
        <v>47</v>
      </c>
      <c r="F45" s="1"/>
    </row>
    <row r="46" spans="1:6" x14ac:dyDescent="0.3">
      <c r="A46" s="3">
        <v>8</v>
      </c>
      <c r="B46" s="6" t="s">
        <v>5</v>
      </c>
      <c r="C46" s="9">
        <v>42</v>
      </c>
      <c r="D46" s="9">
        <v>0</v>
      </c>
      <c r="E46" s="9">
        <v>42</v>
      </c>
      <c r="F46" s="1"/>
    </row>
    <row r="47" spans="1:6" x14ac:dyDescent="0.3">
      <c r="A47" s="3">
        <v>3</v>
      </c>
      <c r="B47" s="6" t="s">
        <v>14</v>
      </c>
      <c r="C47" s="9">
        <v>39</v>
      </c>
      <c r="D47" s="9">
        <v>0</v>
      </c>
      <c r="E47" s="9">
        <v>39</v>
      </c>
      <c r="F47" s="1"/>
    </row>
    <row r="48" spans="1:6" x14ac:dyDescent="0.3">
      <c r="A48" s="3" t="s">
        <v>126</v>
      </c>
      <c r="B48" s="6" t="s">
        <v>154</v>
      </c>
      <c r="C48" s="9">
        <v>39</v>
      </c>
      <c r="D48" s="9">
        <v>0</v>
      </c>
      <c r="E48" s="9">
        <v>39</v>
      </c>
      <c r="F48" s="1"/>
    </row>
    <row r="49" spans="1:6" x14ac:dyDescent="0.3">
      <c r="A49" s="3">
        <v>48</v>
      </c>
      <c r="B49" s="6" t="s">
        <v>7</v>
      </c>
      <c r="C49" s="9">
        <v>38</v>
      </c>
      <c r="D49" s="9">
        <v>0</v>
      </c>
      <c r="E49" s="9">
        <v>38</v>
      </c>
      <c r="F49" s="1"/>
    </row>
    <row r="50" spans="1:6" x14ac:dyDescent="0.3">
      <c r="A50" s="3">
        <v>20</v>
      </c>
      <c r="B50" s="6" t="s">
        <v>34</v>
      </c>
      <c r="C50" s="9">
        <v>26</v>
      </c>
      <c r="D50" s="9">
        <v>11</v>
      </c>
      <c r="E50" s="9">
        <v>37</v>
      </c>
      <c r="F50" s="1"/>
    </row>
    <row r="51" spans="1:6" x14ac:dyDescent="0.3">
      <c r="A51" s="3">
        <v>22</v>
      </c>
      <c r="B51" s="6" t="s">
        <v>30</v>
      </c>
      <c r="C51" s="9">
        <v>36</v>
      </c>
      <c r="D51" s="9">
        <v>0</v>
      </c>
      <c r="E51" s="9">
        <v>36</v>
      </c>
      <c r="F51" s="1"/>
    </row>
    <row r="52" spans="1:6" x14ac:dyDescent="0.3">
      <c r="A52" s="3">
        <v>49</v>
      </c>
      <c r="B52" s="6" t="s">
        <v>60</v>
      </c>
      <c r="C52" s="9">
        <v>35</v>
      </c>
      <c r="D52" s="9">
        <v>0</v>
      </c>
      <c r="E52" s="9">
        <v>35</v>
      </c>
      <c r="F52" s="1"/>
    </row>
    <row r="53" spans="1:6" x14ac:dyDescent="0.3">
      <c r="A53" s="3">
        <v>62</v>
      </c>
      <c r="B53" s="6" t="s">
        <v>33</v>
      </c>
      <c r="C53" s="9">
        <v>30</v>
      </c>
      <c r="D53" s="9">
        <v>4</v>
      </c>
      <c r="E53" s="9">
        <v>34</v>
      </c>
      <c r="F53" s="1"/>
    </row>
    <row r="54" spans="1:6" x14ac:dyDescent="0.3">
      <c r="A54" s="3">
        <v>44</v>
      </c>
      <c r="B54" s="6" t="s">
        <v>52</v>
      </c>
      <c r="C54" s="9">
        <v>17</v>
      </c>
      <c r="D54" s="9">
        <v>12</v>
      </c>
      <c r="E54" s="9">
        <v>29</v>
      </c>
      <c r="F54" s="1"/>
    </row>
    <row r="55" spans="1:6" x14ac:dyDescent="0.3">
      <c r="A55" s="3">
        <v>12</v>
      </c>
      <c r="B55" s="6" t="s">
        <v>13</v>
      </c>
      <c r="C55" s="9">
        <v>28</v>
      </c>
      <c r="D55" s="9">
        <v>0</v>
      </c>
      <c r="E55" s="9">
        <v>28</v>
      </c>
      <c r="F55" s="1"/>
    </row>
    <row r="56" spans="1:6" x14ac:dyDescent="0.3">
      <c r="A56" s="32" t="s">
        <v>124</v>
      </c>
      <c r="B56" s="28" t="s">
        <v>125</v>
      </c>
      <c r="C56" s="9">
        <v>20</v>
      </c>
      <c r="D56" s="9">
        <v>0</v>
      </c>
      <c r="E56" s="9">
        <v>20</v>
      </c>
      <c r="F56" s="1"/>
    </row>
    <row r="57" spans="1:6" x14ac:dyDescent="0.3">
      <c r="A57" s="3">
        <v>35</v>
      </c>
      <c r="B57" s="6" t="s">
        <v>49</v>
      </c>
      <c r="C57" s="9">
        <v>6</v>
      </c>
      <c r="D57" s="9">
        <v>8</v>
      </c>
      <c r="E57" s="9">
        <v>14</v>
      </c>
      <c r="F57" s="1"/>
    </row>
    <row r="58" spans="1:6" x14ac:dyDescent="0.3">
      <c r="A58" s="3">
        <v>53</v>
      </c>
      <c r="B58" s="6" t="s">
        <v>56</v>
      </c>
      <c r="C58" s="9">
        <v>11</v>
      </c>
      <c r="D58" s="9">
        <v>0</v>
      </c>
      <c r="E58" s="9">
        <v>11</v>
      </c>
      <c r="F58" s="1"/>
    </row>
    <row r="59" spans="1:6" x14ac:dyDescent="0.3">
      <c r="A59" s="3" t="s">
        <v>156</v>
      </c>
      <c r="B59" s="6" t="s">
        <v>157</v>
      </c>
      <c r="C59" s="9">
        <v>10</v>
      </c>
      <c r="D59" s="9">
        <v>0</v>
      </c>
      <c r="E59" s="9">
        <v>10</v>
      </c>
      <c r="F59" s="1"/>
    </row>
    <row r="60" spans="1:6" x14ac:dyDescent="0.3">
      <c r="A60" s="3">
        <v>2</v>
      </c>
      <c r="B60" s="6" t="s">
        <v>37</v>
      </c>
      <c r="C60" s="9">
        <v>7</v>
      </c>
      <c r="D60" s="9">
        <v>0</v>
      </c>
      <c r="E60" s="9">
        <v>7</v>
      </c>
      <c r="F60" s="1"/>
    </row>
    <row r="61" spans="1:6" x14ac:dyDescent="0.3">
      <c r="A61" s="3">
        <v>9</v>
      </c>
      <c r="B61" s="6" t="s">
        <v>6</v>
      </c>
      <c r="C61" s="9">
        <v>7</v>
      </c>
      <c r="D61" s="9">
        <v>0</v>
      </c>
      <c r="E61" s="9">
        <v>7</v>
      </c>
      <c r="F61" s="1"/>
    </row>
    <row r="62" spans="1:6" x14ac:dyDescent="0.3">
      <c r="A62" s="3">
        <v>46</v>
      </c>
      <c r="B62" s="6" t="s">
        <v>58</v>
      </c>
      <c r="C62" s="9">
        <v>7</v>
      </c>
      <c r="D62" s="9">
        <v>0</v>
      </c>
      <c r="E62" s="9">
        <v>7</v>
      </c>
      <c r="F62" s="1"/>
    </row>
    <row r="63" spans="1:6" x14ac:dyDescent="0.3">
      <c r="A63" s="3">
        <v>54</v>
      </c>
      <c r="B63" s="6" t="s">
        <v>8</v>
      </c>
      <c r="C63" s="9">
        <v>7</v>
      </c>
      <c r="D63" s="9">
        <v>0</v>
      </c>
      <c r="E63" s="9">
        <v>7</v>
      </c>
      <c r="F63" s="1"/>
    </row>
    <row r="64" spans="1:6" x14ac:dyDescent="0.3">
      <c r="A64" s="3">
        <v>4</v>
      </c>
      <c r="B64" s="6" t="s">
        <v>72</v>
      </c>
      <c r="C64" s="9">
        <v>4</v>
      </c>
      <c r="D64" s="9">
        <v>0</v>
      </c>
      <c r="E64" s="9">
        <v>4</v>
      </c>
      <c r="F64" s="1"/>
    </row>
    <row r="65" spans="1:6" x14ac:dyDescent="0.3">
      <c r="A65" s="3">
        <v>14</v>
      </c>
      <c r="B65" s="6" t="s">
        <v>23</v>
      </c>
      <c r="C65" s="9">
        <v>4</v>
      </c>
      <c r="D65" s="9">
        <v>0</v>
      </c>
      <c r="E65" s="9">
        <v>4</v>
      </c>
      <c r="F65" s="1"/>
    </row>
    <row r="66" spans="1:6" x14ac:dyDescent="0.3">
      <c r="A66" s="3">
        <v>30</v>
      </c>
      <c r="B66" s="6" t="s">
        <v>22</v>
      </c>
      <c r="C66" s="9">
        <v>4</v>
      </c>
      <c r="D66" s="9">
        <v>0</v>
      </c>
      <c r="E66" s="9">
        <v>4</v>
      </c>
      <c r="F66" s="1"/>
    </row>
    <row r="67" spans="1:6" x14ac:dyDescent="0.3">
      <c r="A67" s="3">
        <v>7</v>
      </c>
      <c r="B67" s="6" t="s">
        <v>45</v>
      </c>
      <c r="C67" s="9">
        <v>3</v>
      </c>
      <c r="D67" s="9">
        <v>0</v>
      </c>
      <c r="E67" s="9">
        <v>3</v>
      </c>
      <c r="F67" s="1"/>
    </row>
    <row r="68" spans="1:6" x14ac:dyDescent="0.3">
      <c r="A68" s="3">
        <v>51</v>
      </c>
      <c r="B68" s="6" t="s">
        <v>57</v>
      </c>
      <c r="C68" s="9">
        <v>3</v>
      </c>
      <c r="D68" s="9">
        <v>0</v>
      </c>
      <c r="E68" s="9">
        <v>3</v>
      </c>
      <c r="F68" s="1"/>
    </row>
    <row r="69" spans="1:6" x14ac:dyDescent="0.3">
      <c r="A69" s="3">
        <v>38</v>
      </c>
      <c r="B69" s="6" t="s">
        <v>59</v>
      </c>
      <c r="C69" s="9">
        <v>0</v>
      </c>
      <c r="D69" s="9">
        <v>0</v>
      </c>
      <c r="E69" s="9">
        <v>0</v>
      </c>
      <c r="F69" s="1"/>
    </row>
  </sheetData>
  <sortState xmlns:xlrd2="http://schemas.microsoft.com/office/spreadsheetml/2017/richdata2" ref="A5:F69">
    <sortCondition descending="1" ref="E5:E69"/>
  </sortState>
  <pageMargins left="0.11811023622047245" right="0.11811023622047245" top="0.35433070866141736" bottom="0.15748031496062992" header="0.31496062992125984" footer="0.31496062992125984"/>
  <pageSetup paperSize="9" orientation="portrait" horizontalDpi="360" verticalDpi="36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71"/>
  <sheetViews>
    <sheetView topLeftCell="A53" workbookViewId="0">
      <selection activeCell="D19" sqref="D19"/>
    </sheetView>
  </sheetViews>
  <sheetFormatPr baseColWidth="10" defaultColWidth="11.5546875" defaultRowHeight="14.4" x14ac:dyDescent="0.3"/>
  <cols>
    <col min="1" max="1" width="6.44140625" style="4" bestFit="1" customWidth="1"/>
    <col min="2" max="2" width="39.5546875" customWidth="1"/>
    <col min="3" max="3" width="11.5546875" style="4" bestFit="1" customWidth="1"/>
    <col min="4" max="4" width="17.6640625" style="4" bestFit="1" customWidth="1"/>
    <col min="5" max="5" width="13.88671875" style="4" customWidth="1"/>
    <col min="6" max="6" width="4.44140625" hidden="1" customWidth="1"/>
    <col min="7" max="7" width="4.6640625" customWidth="1"/>
  </cols>
  <sheetData>
    <row r="1" spans="1:7" ht="15" thickBot="1" x14ac:dyDescent="0.35"/>
    <row r="2" spans="1:7" ht="15" thickBot="1" x14ac:dyDescent="0.35">
      <c r="B2" s="43" t="s">
        <v>160</v>
      </c>
    </row>
    <row r="3" spans="1:7" ht="15" thickBot="1" x14ac:dyDescent="0.35"/>
    <row r="4" spans="1:7" ht="62.4" customHeight="1" thickBot="1" x14ac:dyDescent="0.35">
      <c r="A4" s="77" t="s">
        <v>120</v>
      </c>
      <c r="B4" s="71" t="s">
        <v>4</v>
      </c>
      <c r="C4" s="72" t="s">
        <v>164</v>
      </c>
      <c r="D4" s="73" t="s">
        <v>165</v>
      </c>
      <c r="E4" s="74" t="s">
        <v>166</v>
      </c>
      <c r="F4" s="54"/>
    </row>
    <row r="5" spans="1:7" ht="15.6" x14ac:dyDescent="0.3">
      <c r="A5" s="3">
        <v>28</v>
      </c>
      <c r="B5" s="81" t="s">
        <v>42</v>
      </c>
      <c r="C5" s="44">
        <v>571</v>
      </c>
      <c r="D5" s="9">
        <v>584</v>
      </c>
      <c r="E5" s="39">
        <f t="shared" ref="E5:E36" si="0">C5+D5</f>
        <v>1155</v>
      </c>
      <c r="F5" s="76"/>
      <c r="G5" s="62">
        <v>1</v>
      </c>
    </row>
    <row r="6" spans="1:7" ht="15.6" x14ac:dyDescent="0.3">
      <c r="A6" s="3">
        <v>58</v>
      </c>
      <c r="B6" s="81" t="s">
        <v>28</v>
      </c>
      <c r="C6" s="44">
        <v>526</v>
      </c>
      <c r="D6" s="9">
        <v>600</v>
      </c>
      <c r="E6" s="39">
        <f t="shared" si="0"/>
        <v>1126</v>
      </c>
      <c r="F6" s="45"/>
      <c r="G6" s="62">
        <v>2</v>
      </c>
    </row>
    <row r="7" spans="1:7" ht="15.6" x14ac:dyDescent="0.3">
      <c r="A7" s="3">
        <v>52</v>
      </c>
      <c r="B7" s="81" t="s">
        <v>9</v>
      </c>
      <c r="C7" s="44">
        <v>562</v>
      </c>
      <c r="D7" s="9">
        <v>310</v>
      </c>
      <c r="E7" s="42">
        <f t="shared" si="0"/>
        <v>872</v>
      </c>
      <c r="F7" s="46"/>
      <c r="G7" s="62">
        <v>3</v>
      </c>
    </row>
    <row r="8" spans="1:7" ht="15.6" x14ac:dyDescent="0.3">
      <c r="A8" s="3">
        <v>6</v>
      </c>
      <c r="B8" s="81" t="s">
        <v>11</v>
      </c>
      <c r="C8" s="44">
        <v>394</v>
      </c>
      <c r="D8" s="9">
        <v>295</v>
      </c>
      <c r="E8" s="42">
        <f t="shared" si="0"/>
        <v>689</v>
      </c>
      <c r="F8" s="46"/>
      <c r="G8" s="62">
        <v>4</v>
      </c>
    </row>
    <row r="9" spans="1:7" ht="15.6" x14ac:dyDescent="0.3">
      <c r="A9" s="30">
        <v>55</v>
      </c>
      <c r="B9" s="81" t="s">
        <v>71</v>
      </c>
      <c r="C9" s="53">
        <v>392</v>
      </c>
      <c r="D9" s="29">
        <v>238</v>
      </c>
      <c r="E9" s="42">
        <f t="shared" si="0"/>
        <v>630</v>
      </c>
      <c r="F9" s="46"/>
      <c r="G9" s="62">
        <v>5</v>
      </c>
    </row>
    <row r="10" spans="1:7" x14ac:dyDescent="0.3">
      <c r="A10" s="3">
        <v>43</v>
      </c>
      <c r="B10" s="6" t="s">
        <v>44</v>
      </c>
      <c r="C10" s="44">
        <v>244</v>
      </c>
      <c r="D10" s="9">
        <v>347</v>
      </c>
      <c r="E10" s="42">
        <f t="shared" si="0"/>
        <v>591</v>
      </c>
      <c r="F10" s="47"/>
      <c r="G10" s="1"/>
    </row>
    <row r="11" spans="1:7" ht="15.6" x14ac:dyDescent="0.3">
      <c r="A11" s="3">
        <v>17</v>
      </c>
      <c r="B11" s="6" t="s">
        <v>54</v>
      </c>
      <c r="C11" s="44">
        <v>224</v>
      </c>
      <c r="D11" s="9">
        <v>232</v>
      </c>
      <c r="E11" s="42">
        <f t="shared" si="0"/>
        <v>456</v>
      </c>
      <c r="F11" s="46"/>
      <c r="G11" s="75"/>
    </row>
    <row r="12" spans="1:7" ht="15.6" x14ac:dyDescent="0.3">
      <c r="A12" s="3">
        <v>5</v>
      </c>
      <c r="B12" s="6" t="s">
        <v>24</v>
      </c>
      <c r="C12" s="44">
        <v>360</v>
      </c>
      <c r="D12" s="9">
        <v>55</v>
      </c>
      <c r="E12" s="42">
        <f t="shared" si="0"/>
        <v>415</v>
      </c>
      <c r="F12" s="46"/>
      <c r="G12" s="75"/>
    </row>
    <row r="13" spans="1:7" ht="15.6" x14ac:dyDescent="0.3">
      <c r="A13" s="3">
        <v>10</v>
      </c>
      <c r="B13" s="6" t="s">
        <v>41</v>
      </c>
      <c r="C13" s="44">
        <v>230</v>
      </c>
      <c r="D13" s="9">
        <v>153</v>
      </c>
      <c r="E13" s="42">
        <f t="shared" si="0"/>
        <v>383</v>
      </c>
      <c r="F13" s="46"/>
      <c r="G13" s="75"/>
    </row>
    <row r="14" spans="1:7" ht="15.6" x14ac:dyDescent="0.3">
      <c r="A14" s="3">
        <v>42</v>
      </c>
      <c r="B14" s="6" t="s">
        <v>38</v>
      </c>
      <c r="C14" s="44">
        <v>314</v>
      </c>
      <c r="D14" s="9">
        <v>51</v>
      </c>
      <c r="E14" s="42">
        <f t="shared" si="0"/>
        <v>365</v>
      </c>
      <c r="F14" s="46"/>
      <c r="G14" s="75"/>
    </row>
    <row r="15" spans="1:7" ht="15.6" x14ac:dyDescent="0.3">
      <c r="A15" s="3">
        <v>32</v>
      </c>
      <c r="B15" s="6" t="s">
        <v>15</v>
      </c>
      <c r="C15" s="44">
        <v>253</v>
      </c>
      <c r="D15" s="9">
        <v>109</v>
      </c>
      <c r="E15" s="42">
        <f t="shared" si="0"/>
        <v>362</v>
      </c>
      <c r="F15" s="46"/>
      <c r="G15" s="75"/>
    </row>
    <row r="16" spans="1:7" ht="15.6" x14ac:dyDescent="0.3">
      <c r="A16" s="3">
        <v>13</v>
      </c>
      <c r="B16" s="6" t="s">
        <v>21</v>
      </c>
      <c r="C16" s="44">
        <v>353</v>
      </c>
      <c r="D16" s="9">
        <v>0</v>
      </c>
      <c r="E16" s="42">
        <f t="shared" si="0"/>
        <v>353</v>
      </c>
      <c r="F16" s="46"/>
      <c r="G16" s="75"/>
    </row>
    <row r="17" spans="1:7" ht="15.6" x14ac:dyDescent="0.3">
      <c r="A17" s="3">
        <v>37</v>
      </c>
      <c r="B17" s="6" t="s">
        <v>55</v>
      </c>
      <c r="C17" s="44">
        <v>202</v>
      </c>
      <c r="D17" s="9">
        <v>150</v>
      </c>
      <c r="E17" s="42">
        <f t="shared" si="0"/>
        <v>352</v>
      </c>
      <c r="F17" s="46"/>
      <c r="G17" s="75"/>
    </row>
    <row r="18" spans="1:7" ht="15.6" x14ac:dyDescent="0.3">
      <c r="A18" s="3">
        <v>19</v>
      </c>
      <c r="B18" s="6" t="s">
        <v>36</v>
      </c>
      <c r="C18" s="44">
        <v>113</v>
      </c>
      <c r="D18" s="9">
        <v>238</v>
      </c>
      <c r="E18" s="42">
        <f t="shared" si="0"/>
        <v>351</v>
      </c>
      <c r="F18" s="46"/>
      <c r="G18" s="75"/>
    </row>
    <row r="19" spans="1:7" ht="15.6" x14ac:dyDescent="0.3">
      <c r="A19" s="7">
        <v>57</v>
      </c>
      <c r="B19" s="6" t="s">
        <v>155</v>
      </c>
      <c r="C19" s="44">
        <v>241</v>
      </c>
      <c r="D19" s="9">
        <v>109</v>
      </c>
      <c r="E19" s="42">
        <f t="shared" si="0"/>
        <v>350</v>
      </c>
      <c r="F19" s="46"/>
      <c r="G19" s="75"/>
    </row>
    <row r="20" spans="1:7" ht="15.6" x14ac:dyDescent="0.3">
      <c r="A20" s="3">
        <v>25</v>
      </c>
      <c r="B20" s="6" t="s">
        <v>43</v>
      </c>
      <c r="C20" s="44">
        <v>172</v>
      </c>
      <c r="D20" s="9">
        <v>177</v>
      </c>
      <c r="E20" s="42">
        <f t="shared" si="0"/>
        <v>349</v>
      </c>
      <c r="F20" s="46"/>
      <c r="G20" s="75"/>
    </row>
    <row r="21" spans="1:7" ht="15.6" x14ac:dyDescent="0.3">
      <c r="A21" s="3">
        <v>29</v>
      </c>
      <c r="B21" s="6" t="s">
        <v>46</v>
      </c>
      <c r="C21" s="44">
        <v>201</v>
      </c>
      <c r="D21" s="9">
        <v>135</v>
      </c>
      <c r="E21" s="42">
        <f t="shared" si="0"/>
        <v>336</v>
      </c>
      <c r="F21" s="46"/>
      <c r="G21" s="75"/>
    </row>
    <row r="22" spans="1:7" ht="15.6" x14ac:dyDescent="0.3">
      <c r="A22" s="3">
        <v>20</v>
      </c>
      <c r="B22" s="6" t="s">
        <v>34</v>
      </c>
      <c r="C22" s="44">
        <v>241</v>
      </c>
      <c r="D22" s="9">
        <v>90</v>
      </c>
      <c r="E22" s="42">
        <f t="shared" si="0"/>
        <v>331</v>
      </c>
      <c r="F22" s="46"/>
      <c r="G22" s="75"/>
    </row>
    <row r="23" spans="1:7" ht="15.6" x14ac:dyDescent="0.3">
      <c r="A23" s="3">
        <v>11</v>
      </c>
      <c r="B23" s="6" t="s">
        <v>53</v>
      </c>
      <c r="C23" s="44">
        <v>259</v>
      </c>
      <c r="D23" s="9">
        <v>71</v>
      </c>
      <c r="E23" s="42">
        <f t="shared" si="0"/>
        <v>330</v>
      </c>
      <c r="F23" s="46"/>
      <c r="G23" s="75"/>
    </row>
    <row r="24" spans="1:7" ht="15.6" x14ac:dyDescent="0.3">
      <c r="A24" s="3">
        <v>59</v>
      </c>
      <c r="B24" s="6" t="s">
        <v>17</v>
      </c>
      <c r="C24" s="44">
        <v>260</v>
      </c>
      <c r="D24" s="9">
        <v>39</v>
      </c>
      <c r="E24" s="42">
        <f t="shared" si="0"/>
        <v>299</v>
      </c>
      <c r="F24" s="46"/>
      <c r="G24" s="75"/>
    </row>
    <row r="25" spans="1:7" ht="15.6" x14ac:dyDescent="0.3">
      <c r="A25" s="3">
        <v>1</v>
      </c>
      <c r="B25" s="28" t="s">
        <v>50</v>
      </c>
      <c r="C25" s="44">
        <v>221</v>
      </c>
      <c r="D25" s="9">
        <v>67</v>
      </c>
      <c r="E25" s="42">
        <f t="shared" si="0"/>
        <v>288</v>
      </c>
      <c r="F25" s="46"/>
      <c r="G25" s="75"/>
    </row>
    <row r="26" spans="1:7" ht="15.6" x14ac:dyDescent="0.3">
      <c r="A26" s="30" t="s">
        <v>126</v>
      </c>
      <c r="B26" s="6" t="s">
        <v>153</v>
      </c>
      <c r="C26" s="44">
        <v>226</v>
      </c>
      <c r="D26" s="9">
        <v>60</v>
      </c>
      <c r="E26" s="42">
        <f t="shared" si="0"/>
        <v>286</v>
      </c>
      <c r="F26" s="46"/>
      <c r="G26" s="75"/>
    </row>
    <row r="27" spans="1:7" ht="15.6" x14ac:dyDescent="0.3">
      <c r="A27" s="3">
        <v>62</v>
      </c>
      <c r="B27" s="6" t="s">
        <v>33</v>
      </c>
      <c r="C27" s="44">
        <v>173</v>
      </c>
      <c r="D27" s="9">
        <v>86</v>
      </c>
      <c r="E27" s="42">
        <f t="shared" si="0"/>
        <v>259</v>
      </c>
      <c r="F27" s="46"/>
      <c r="G27" s="75"/>
    </row>
    <row r="28" spans="1:7" ht="15.6" x14ac:dyDescent="0.3">
      <c r="A28" s="3">
        <v>40</v>
      </c>
      <c r="B28" s="6" t="s">
        <v>19</v>
      </c>
      <c r="C28" s="44">
        <v>165</v>
      </c>
      <c r="D28" s="9">
        <v>89</v>
      </c>
      <c r="E28" s="42">
        <f t="shared" si="0"/>
        <v>254</v>
      </c>
      <c r="F28" s="46"/>
      <c r="G28" s="75"/>
    </row>
    <row r="29" spans="1:7" ht="15.6" x14ac:dyDescent="0.3">
      <c r="A29" s="3">
        <v>21</v>
      </c>
      <c r="B29" s="6" t="s">
        <v>31</v>
      </c>
      <c r="C29" s="44">
        <v>201</v>
      </c>
      <c r="D29" s="9">
        <v>48</v>
      </c>
      <c r="E29" s="42">
        <f t="shared" si="0"/>
        <v>249</v>
      </c>
      <c r="F29" s="46"/>
      <c r="G29" s="75"/>
    </row>
    <row r="30" spans="1:7" ht="15.6" x14ac:dyDescent="0.3">
      <c r="A30" s="3">
        <v>24</v>
      </c>
      <c r="B30" s="6" t="s">
        <v>39</v>
      </c>
      <c r="C30" s="44">
        <v>247</v>
      </c>
      <c r="D30" s="9">
        <v>0</v>
      </c>
      <c r="E30" s="42">
        <f t="shared" si="0"/>
        <v>247</v>
      </c>
      <c r="F30" s="46"/>
      <c r="G30" s="75"/>
    </row>
    <row r="31" spans="1:7" ht="15.6" x14ac:dyDescent="0.3">
      <c r="A31" s="3">
        <v>41</v>
      </c>
      <c r="B31" s="6" t="s">
        <v>18</v>
      </c>
      <c r="C31" s="44">
        <v>125</v>
      </c>
      <c r="D31" s="9">
        <v>82</v>
      </c>
      <c r="E31" s="42">
        <f t="shared" si="0"/>
        <v>207</v>
      </c>
      <c r="F31" s="46"/>
      <c r="G31" s="75"/>
    </row>
    <row r="32" spans="1:7" ht="15.6" x14ac:dyDescent="0.3">
      <c r="A32" s="3">
        <v>56</v>
      </c>
      <c r="B32" s="6" t="s">
        <v>35</v>
      </c>
      <c r="C32" s="44">
        <v>111</v>
      </c>
      <c r="D32" s="9">
        <v>91</v>
      </c>
      <c r="E32" s="42">
        <f t="shared" si="0"/>
        <v>202</v>
      </c>
      <c r="F32" s="46"/>
      <c r="G32" s="75"/>
    </row>
    <row r="33" spans="1:7" ht="15.6" x14ac:dyDescent="0.3">
      <c r="A33" s="3">
        <v>33</v>
      </c>
      <c r="B33" s="6" t="s">
        <v>25</v>
      </c>
      <c r="C33" s="44">
        <v>123</v>
      </c>
      <c r="D33" s="9">
        <v>68</v>
      </c>
      <c r="E33" s="42">
        <f t="shared" si="0"/>
        <v>191</v>
      </c>
      <c r="F33" s="47"/>
      <c r="G33" s="75"/>
    </row>
    <row r="34" spans="1:7" ht="15.6" x14ac:dyDescent="0.3">
      <c r="A34" s="3">
        <v>39</v>
      </c>
      <c r="B34" s="6" t="s">
        <v>62</v>
      </c>
      <c r="C34" s="44">
        <v>183</v>
      </c>
      <c r="D34" s="9">
        <v>5</v>
      </c>
      <c r="E34" s="42">
        <f t="shared" si="0"/>
        <v>188</v>
      </c>
      <c r="F34" s="46"/>
      <c r="G34" s="75"/>
    </row>
    <row r="35" spans="1:7" ht="15.6" x14ac:dyDescent="0.3">
      <c r="A35" s="3">
        <v>47</v>
      </c>
      <c r="B35" s="6" t="s">
        <v>70</v>
      </c>
      <c r="C35" s="44">
        <v>141</v>
      </c>
      <c r="D35" s="9">
        <v>46</v>
      </c>
      <c r="E35" s="42">
        <f t="shared" si="0"/>
        <v>187</v>
      </c>
      <c r="F35" s="46"/>
      <c r="G35" s="75"/>
    </row>
    <row r="36" spans="1:7" ht="15.6" x14ac:dyDescent="0.3">
      <c r="A36" s="3">
        <v>3</v>
      </c>
      <c r="B36" s="6" t="s">
        <v>14</v>
      </c>
      <c r="C36" s="44">
        <v>92</v>
      </c>
      <c r="D36" s="9">
        <v>94</v>
      </c>
      <c r="E36" s="42">
        <f t="shared" si="0"/>
        <v>186</v>
      </c>
      <c r="F36" s="46"/>
      <c r="G36" s="75"/>
    </row>
    <row r="37" spans="1:7" ht="15.6" x14ac:dyDescent="0.3">
      <c r="A37" s="3">
        <v>23</v>
      </c>
      <c r="B37" s="6" t="s">
        <v>61</v>
      </c>
      <c r="C37" s="44">
        <v>98</v>
      </c>
      <c r="D37" s="9">
        <v>87</v>
      </c>
      <c r="E37" s="42">
        <f t="shared" ref="E37:E68" si="1">C37+D37</f>
        <v>185</v>
      </c>
      <c r="F37" s="46"/>
      <c r="G37" s="75"/>
    </row>
    <row r="38" spans="1:7" ht="15.6" x14ac:dyDescent="0.3">
      <c r="A38" s="3">
        <v>44</v>
      </c>
      <c r="B38" s="6" t="s">
        <v>52</v>
      </c>
      <c r="C38" s="44">
        <v>100</v>
      </c>
      <c r="D38" s="9">
        <v>82</v>
      </c>
      <c r="E38" s="42">
        <f t="shared" si="1"/>
        <v>182</v>
      </c>
      <c r="F38" s="46"/>
      <c r="G38" s="75"/>
    </row>
    <row r="39" spans="1:7" ht="15.6" x14ac:dyDescent="0.3">
      <c r="A39" s="3">
        <v>18</v>
      </c>
      <c r="B39" s="6" t="s">
        <v>16</v>
      </c>
      <c r="C39" s="44">
        <v>146</v>
      </c>
      <c r="D39" s="9">
        <v>26</v>
      </c>
      <c r="E39" s="42">
        <f t="shared" si="1"/>
        <v>172</v>
      </c>
      <c r="F39" s="46"/>
      <c r="G39" s="75"/>
    </row>
    <row r="40" spans="1:7" ht="15.6" x14ac:dyDescent="0.3">
      <c r="A40" s="3">
        <v>60</v>
      </c>
      <c r="B40" s="6" t="s">
        <v>48</v>
      </c>
      <c r="C40" s="44">
        <v>96</v>
      </c>
      <c r="D40" s="9">
        <v>73</v>
      </c>
      <c r="E40" s="42">
        <f t="shared" si="1"/>
        <v>169</v>
      </c>
      <c r="F40" s="46"/>
      <c r="G40" s="75"/>
    </row>
    <row r="41" spans="1:7" ht="15.6" x14ac:dyDescent="0.3">
      <c r="A41" s="3">
        <v>22</v>
      </c>
      <c r="B41" s="6" t="s">
        <v>30</v>
      </c>
      <c r="C41" s="44">
        <v>142</v>
      </c>
      <c r="D41" s="9">
        <v>21</v>
      </c>
      <c r="E41" s="42">
        <f t="shared" si="1"/>
        <v>163</v>
      </c>
      <c r="F41" s="46"/>
      <c r="G41" s="75"/>
    </row>
    <row r="42" spans="1:7" ht="15.6" x14ac:dyDescent="0.3">
      <c r="A42" s="3">
        <v>34</v>
      </c>
      <c r="B42" s="6" t="s">
        <v>69</v>
      </c>
      <c r="C42" s="44">
        <v>132</v>
      </c>
      <c r="D42" s="9">
        <v>27</v>
      </c>
      <c r="E42" s="42">
        <f t="shared" si="1"/>
        <v>159</v>
      </c>
      <c r="F42" s="46"/>
      <c r="G42" s="75"/>
    </row>
    <row r="43" spans="1:7" ht="15.6" x14ac:dyDescent="0.3">
      <c r="A43" s="3">
        <v>26</v>
      </c>
      <c r="B43" s="6" t="s">
        <v>27</v>
      </c>
      <c r="C43" s="44">
        <v>136</v>
      </c>
      <c r="D43" s="9">
        <v>16</v>
      </c>
      <c r="E43" s="42">
        <f t="shared" si="1"/>
        <v>152</v>
      </c>
      <c r="F43" s="46"/>
      <c r="G43" s="75"/>
    </row>
    <row r="44" spans="1:7" ht="15.6" x14ac:dyDescent="0.3">
      <c r="A44" s="3">
        <v>61</v>
      </c>
      <c r="B44" s="6" t="s">
        <v>47</v>
      </c>
      <c r="C44" s="44">
        <v>133</v>
      </c>
      <c r="D44" s="9">
        <v>9</v>
      </c>
      <c r="E44" s="42">
        <f t="shared" si="1"/>
        <v>142</v>
      </c>
      <c r="F44" s="46"/>
      <c r="G44" s="75"/>
    </row>
    <row r="45" spans="1:7" ht="15.6" x14ac:dyDescent="0.3">
      <c r="A45" s="3">
        <v>15</v>
      </c>
      <c r="B45" s="6" t="s">
        <v>29</v>
      </c>
      <c r="C45" s="44">
        <v>111</v>
      </c>
      <c r="D45" s="9">
        <v>3</v>
      </c>
      <c r="E45" s="42">
        <f t="shared" si="1"/>
        <v>114</v>
      </c>
      <c r="F45" s="46"/>
      <c r="G45" s="75"/>
    </row>
    <row r="46" spans="1:7" ht="15.6" x14ac:dyDescent="0.3">
      <c r="A46" s="3">
        <v>50</v>
      </c>
      <c r="B46" s="6" t="s">
        <v>10</v>
      </c>
      <c r="C46" s="44">
        <v>99</v>
      </c>
      <c r="D46" s="9">
        <v>9</v>
      </c>
      <c r="E46" s="42">
        <f t="shared" si="1"/>
        <v>108</v>
      </c>
      <c r="F46" s="46"/>
      <c r="G46" s="75"/>
    </row>
    <row r="47" spans="1:7" ht="15.6" x14ac:dyDescent="0.3">
      <c r="A47" s="3">
        <v>45</v>
      </c>
      <c r="B47" s="6" t="s">
        <v>20</v>
      </c>
      <c r="C47" s="44">
        <v>79</v>
      </c>
      <c r="D47" s="9">
        <v>15</v>
      </c>
      <c r="E47" s="42">
        <f t="shared" si="1"/>
        <v>94</v>
      </c>
      <c r="F47" s="46"/>
      <c r="G47" s="75"/>
    </row>
    <row r="48" spans="1:7" ht="15.6" x14ac:dyDescent="0.3">
      <c r="A48" s="3">
        <v>2</v>
      </c>
      <c r="B48" s="6" t="s">
        <v>37</v>
      </c>
      <c r="C48" s="44">
        <v>82</v>
      </c>
      <c r="D48" s="9">
        <v>11</v>
      </c>
      <c r="E48" s="42">
        <f t="shared" si="1"/>
        <v>93</v>
      </c>
      <c r="F48" s="47"/>
      <c r="G48" s="75"/>
    </row>
    <row r="49" spans="1:7" ht="15.6" x14ac:dyDescent="0.3">
      <c r="A49" s="3">
        <v>9</v>
      </c>
      <c r="B49" s="6" t="s">
        <v>6</v>
      </c>
      <c r="C49" s="44">
        <v>61</v>
      </c>
      <c r="D49" s="9">
        <v>24</v>
      </c>
      <c r="E49" s="42">
        <f t="shared" si="1"/>
        <v>85</v>
      </c>
      <c r="F49" s="46"/>
      <c r="G49" s="75"/>
    </row>
    <row r="50" spans="1:7" ht="15.6" x14ac:dyDescent="0.3">
      <c r="A50" s="3">
        <v>7</v>
      </c>
      <c r="B50" s="6" t="s">
        <v>45</v>
      </c>
      <c r="C50" s="44">
        <v>80</v>
      </c>
      <c r="D50" s="9">
        <v>5</v>
      </c>
      <c r="E50" s="42">
        <f t="shared" si="1"/>
        <v>85</v>
      </c>
      <c r="F50" s="46"/>
      <c r="G50" s="75"/>
    </row>
    <row r="51" spans="1:7" ht="15.6" x14ac:dyDescent="0.3">
      <c r="A51" s="3">
        <v>14</v>
      </c>
      <c r="B51" s="6" t="s">
        <v>23</v>
      </c>
      <c r="C51" s="44">
        <v>50</v>
      </c>
      <c r="D51" s="9">
        <v>32</v>
      </c>
      <c r="E51" s="42">
        <f t="shared" si="1"/>
        <v>82</v>
      </c>
      <c r="F51" s="46"/>
      <c r="G51" s="75"/>
    </row>
    <row r="52" spans="1:7" ht="15.6" x14ac:dyDescent="0.3">
      <c r="A52" s="3">
        <v>27</v>
      </c>
      <c r="B52" s="6" t="s">
        <v>51</v>
      </c>
      <c r="C52" s="44">
        <v>53</v>
      </c>
      <c r="D52" s="9">
        <v>27</v>
      </c>
      <c r="E52" s="42">
        <f t="shared" si="1"/>
        <v>80</v>
      </c>
      <c r="F52" s="46"/>
      <c r="G52" s="75"/>
    </row>
    <row r="53" spans="1:7" ht="15.6" x14ac:dyDescent="0.3">
      <c r="A53" s="3">
        <v>31</v>
      </c>
      <c r="B53" s="6" t="s">
        <v>12</v>
      </c>
      <c r="C53" s="44">
        <v>78</v>
      </c>
      <c r="D53" s="9">
        <v>0</v>
      </c>
      <c r="E53" s="42">
        <f t="shared" si="1"/>
        <v>78</v>
      </c>
      <c r="F53" s="46"/>
      <c r="G53" s="75"/>
    </row>
    <row r="54" spans="1:7" ht="15.6" x14ac:dyDescent="0.3">
      <c r="A54" s="3">
        <v>48</v>
      </c>
      <c r="B54" s="6" t="s">
        <v>7</v>
      </c>
      <c r="C54" s="44">
        <v>65</v>
      </c>
      <c r="D54" s="9">
        <v>6</v>
      </c>
      <c r="E54" s="42">
        <f t="shared" si="1"/>
        <v>71</v>
      </c>
      <c r="F54" s="46"/>
      <c r="G54" s="75"/>
    </row>
    <row r="55" spans="1:7" ht="15.6" x14ac:dyDescent="0.3">
      <c r="A55" s="3">
        <v>16</v>
      </c>
      <c r="B55" s="6" t="s">
        <v>40</v>
      </c>
      <c r="C55" s="44">
        <v>59</v>
      </c>
      <c r="D55" s="9">
        <v>0</v>
      </c>
      <c r="E55" s="42">
        <f t="shared" si="1"/>
        <v>59</v>
      </c>
      <c r="F55" s="46"/>
      <c r="G55" s="75"/>
    </row>
    <row r="56" spans="1:7" ht="15.6" x14ac:dyDescent="0.3">
      <c r="A56" s="3">
        <v>12</v>
      </c>
      <c r="B56" s="6" t="s">
        <v>13</v>
      </c>
      <c r="C56" s="44">
        <v>49</v>
      </c>
      <c r="D56" s="9">
        <v>4</v>
      </c>
      <c r="E56" s="42">
        <f t="shared" si="1"/>
        <v>53</v>
      </c>
      <c r="F56" s="46"/>
      <c r="G56" s="75"/>
    </row>
    <row r="57" spans="1:7" ht="15.6" x14ac:dyDescent="0.3">
      <c r="A57" s="3">
        <v>49</v>
      </c>
      <c r="B57" s="6" t="s">
        <v>60</v>
      </c>
      <c r="C57" s="44">
        <v>45</v>
      </c>
      <c r="D57" s="9">
        <v>2</v>
      </c>
      <c r="E57" s="42">
        <f t="shared" si="1"/>
        <v>47</v>
      </c>
      <c r="F57" s="47"/>
      <c r="G57" s="75"/>
    </row>
    <row r="58" spans="1:7" ht="15.6" x14ac:dyDescent="0.3">
      <c r="A58" s="3">
        <v>46</v>
      </c>
      <c r="B58" s="6" t="s">
        <v>58</v>
      </c>
      <c r="C58" s="44">
        <v>38</v>
      </c>
      <c r="D58" s="9">
        <v>3</v>
      </c>
      <c r="E58" s="42">
        <f t="shared" si="1"/>
        <v>41</v>
      </c>
      <c r="F58" s="46"/>
      <c r="G58" s="75"/>
    </row>
    <row r="59" spans="1:7" ht="15.6" x14ac:dyDescent="0.3">
      <c r="A59" s="3">
        <v>8</v>
      </c>
      <c r="B59" s="6" t="s">
        <v>5</v>
      </c>
      <c r="C59" s="44">
        <v>32</v>
      </c>
      <c r="D59" s="9">
        <v>0</v>
      </c>
      <c r="E59" s="42">
        <f t="shared" si="1"/>
        <v>32</v>
      </c>
      <c r="F59" s="46"/>
      <c r="G59" s="75"/>
    </row>
    <row r="60" spans="1:7" ht="15.6" x14ac:dyDescent="0.3">
      <c r="A60" s="3">
        <v>36</v>
      </c>
      <c r="B60" s="6" t="s">
        <v>32</v>
      </c>
      <c r="C60" s="44">
        <v>22</v>
      </c>
      <c r="D60" s="9">
        <v>8</v>
      </c>
      <c r="E60" s="42">
        <f t="shared" si="1"/>
        <v>30</v>
      </c>
      <c r="F60" s="46"/>
      <c r="G60" s="75"/>
    </row>
    <row r="61" spans="1:7" ht="15.6" x14ac:dyDescent="0.3">
      <c r="A61" s="3">
        <v>51</v>
      </c>
      <c r="B61" s="6" t="s">
        <v>57</v>
      </c>
      <c r="C61" s="44">
        <v>27</v>
      </c>
      <c r="D61" s="9">
        <v>0</v>
      </c>
      <c r="E61" s="42">
        <f t="shared" si="1"/>
        <v>27</v>
      </c>
      <c r="F61" s="46"/>
      <c r="G61" s="75"/>
    </row>
    <row r="62" spans="1:7" ht="15.6" x14ac:dyDescent="0.3">
      <c r="A62" s="32" t="s">
        <v>124</v>
      </c>
      <c r="B62" s="6" t="s">
        <v>125</v>
      </c>
      <c r="C62" s="44">
        <v>23</v>
      </c>
      <c r="D62" s="9">
        <v>0</v>
      </c>
      <c r="E62" s="42">
        <f t="shared" si="1"/>
        <v>23</v>
      </c>
      <c r="F62" s="47"/>
      <c r="G62" s="75"/>
    </row>
    <row r="63" spans="1:7" ht="15.6" x14ac:dyDescent="0.3">
      <c r="A63" s="3">
        <v>53</v>
      </c>
      <c r="B63" s="6" t="s">
        <v>56</v>
      </c>
      <c r="C63" s="44">
        <v>21</v>
      </c>
      <c r="D63" s="9">
        <v>0</v>
      </c>
      <c r="E63" s="42">
        <f t="shared" si="1"/>
        <v>21</v>
      </c>
      <c r="F63" s="46"/>
      <c r="G63" s="75"/>
    </row>
    <row r="64" spans="1:7" ht="15.6" x14ac:dyDescent="0.3">
      <c r="A64" s="3">
        <v>54</v>
      </c>
      <c r="B64" s="6" t="s">
        <v>8</v>
      </c>
      <c r="C64" s="44">
        <v>20</v>
      </c>
      <c r="D64" s="9">
        <v>0</v>
      </c>
      <c r="E64" s="42">
        <f t="shared" si="1"/>
        <v>20</v>
      </c>
      <c r="F64" s="46"/>
      <c r="G64" s="75"/>
    </row>
    <row r="65" spans="1:8" ht="15.6" x14ac:dyDescent="0.3">
      <c r="A65" s="3">
        <v>4</v>
      </c>
      <c r="B65" s="6" t="s">
        <v>72</v>
      </c>
      <c r="C65" s="44">
        <v>7</v>
      </c>
      <c r="D65" s="9">
        <v>0</v>
      </c>
      <c r="E65" s="42">
        <f t="shared" si="1"/>
        <v>7</v>
      </c>
      <c r="F65" s="46"/>
      <c r="G65" s="75"/>
    </row>
    <row r="66" spans="1:8" ht="15.6" x14ac:dyDescent="0.3">
      <c r="A66" s="3">
        <v>38</v>
      </c>
      <c r="B66" s="6" t="s">
        <v>59</v>
      </c>
      <c r="C66" s="44">
        <v>0</v>
      </c>
      <c r="D66" s="9">
        <v>5</v>
      </c>
      <c r="E66" s="42">
        <f t="shared" si="1"/>
        <v>5</v>
      </c>
      <c r="F66" s="46"/>
      <c r="G66" s="75"/>
    </row>
    <row r="67" spans="1:8" ht="15.6" x14ac:dyDescent="0.3">
      <c r="A67" s="3">
        <v>30</v>
      </c>
      <c r="B67" s="6" t="s">
        <v>22</v>
      </c>
      <c r="C67" s="44">
        <v>4</v>
      </c>
      <c r="D67" s="9">
        <v>0</v>
      </c>
      <c r="E67" s="42">
        <f t="shared" si="1"/>
        <v>4</v>
      </c>
      <c r="F67" s="46"/>
      <c r="G67" s="75"/>
    </row>
    <row r="68" spans="1:8" ht="15.6" x14ac:dyDescent="0.3">
      <c r="A68" s="3">
        <v>35</v>
      </c>
      <c r="B68" s="6" t="s">
        <v>49</v>
      </c>
      <c r="C68" s="44">
        <v>0</v>
      </c>
      <c r="D68" s="9">
        <v>1</v>
      </c>
      <c r="E68" s="42">
        <f t="shared" si="1"/>
        <v>1</v>
      </c>
      <c r="F68" s="46"/>
      <c r="G68" s="75"/>
    </row>
    <row r="69" spans="1:8" ht="15.6" x14ac:dyDescent="0.3">
      <c r="A69" s="67"/>
      <c r="B69" s="67"/>
      <c r="C69" s="68"/>
      <c r="D69" s="69"/>
      <c r="E69" s="70"/>
      <c r="F69" s="46"/>
      <c r="G69" s="75"/>
    </row>
    <row r="70" spans="1:8" x14ac:dyDescent="0.3">
      <c r="G70" s="51"/>
    </row>
    <row r="71" spans="1:8" ht="15.6" x14ac:dyDescent="0.3">
      <c r="A71" s="7" t="s">
        <v>156</v>
      </c>
      <c r="B71" s="6" t="s">
        <v>157</v>
      </c>
      <c r="C71" s="44">
        <v>30</v>
      </c>
      <c r="D71" s="9">
        <v>0</v>
      </c>
      <c r="E71" s="39">
        <f>C71+D71</f>
        <v>30</v>
      </c>
      <c r="F71" s="46"/>
      <c r="G71" s="75"/>
      <c r="H71" t="s">
        <v>170</v>
      </c>
    </row>
  </sheetData>
  <autoFilter ref="A4:E4" xr:uid="{00000000-0009-0000-0000-000043000000}">
    <sortState xmlns:xlrd2="http://schemas.microsoft.com/office/spreadsheetml/2017/richdata2" ref="A5:E69">
      <sortCondition descending="1" ref="E4"/>
    </sortState>
  </autoFilter>
  <sortState xmlns:xlrd2="http://schemas.microsoft.com/office/spreadsheetml/2017/richdata2" ref="A5:E69">
    <sortCondition descending="1" ref="E5:E69"/>
  </sortState>
  <pageMargins left="0.7" right="0.7" top="0.75" bottom="0.75" header="0.3" footer="0.3"/>
  <pageSetup paperSize="9" orientation="portrait" horizontalDpi="360" verticalDpi="36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6:J78"/>
  <sheetViews>
    <sheetView topLeftCell="A10" workbookViewId="0">
      <selection activeCell="A19" sqref="A19"/>
    </sheetView>
  </sheetViews>
  <sheetFormatPr baseColWidth="10" defaultRowHeight="14.4" x14ac:dyDescent="0.3"/>
  <cols>
    <col min="1" max="1" width="6" style="5" customWidth="1"/>
    <col min="2" max="2" width="48.5546875" customWidth="1"/>
    <col min="3" max="3" width="17.5546875" style="4" customWidth="1"/>
    <col min="4" max="4" width="17.5546875" customWidth="1"/>
    <col min="5" max="5" width="13.6640625" style="4" customWidth="1"/>
  </cols>
  <sheetData>
    <row r="6" spans="1:10" x14ac:dyDescent="0.3">
      <c r="F6" s="212" t="s">
        <v>171</v>
      </c>
      <c r="G6" s="212"/>
    </row>
    <row r="7" spans="1:10" x14ac:dyDescent="0.3">
      <c r="C7" s="4" t="s">
        <v>118</v>
      </c>
    </row>
    <row r="8" spans="1:10" x14ac:dyDescent="0.3">
      <c r="E8" s="35"/>
      <c r="F8" s="51"/>
      <c r="G8" s="51"/>
      <c r="H8" s="51"/>
      <c r="I8" s="51"/>
      <c r="J8" s="51"/>
    </row>
    <row r="9" spans="1:10" x14ac:dyDescent="0.3">
      <c r="F9" s="51"/>
      <c r="G9" s="51"/>
      <c r="H9" s="51"/>
      <c r="I9" s="51"/>
      <c r="J9" s="51"/>
    </row>
    <row r="12" spans="1:10" x14ac:dyDescent="0.3">
      <c r="A12" s="17"/>
      <c r="B12" s="7" t="s">
        <v>158</v>
      </c>
      <c r="C12" s="9" t="s">
        <v>63</v>
      </c>
      <c r="D12" s="9" t="s">
        <v>64</v>
      </c>
      <c r="E12" s="9" t="s">
        <v>65</v>
      </c>
    </row>
    <row r="13" spans="1:10" x14ac:dyDescent="0.3">
      <c r="A13" s="17">
        <v>1</v>
      </c>
      <c r="B13" s="6" t="s">
        <v>50</v>
      </c>
      <c r="C13" s="9">
        <v>206</v>
      </c>
      <c r="D13" s="9">
        <v>1</v>
      </c>
      <c r="E13" s="9">
        <v>206</v>
      </c>
    </row>
    <row r="14" spans="1:10" x14ac:dyDescent="0.3">
      <c r="A14" s="17">
        <v>2</v>
      </c>
      <c r="B14" s="6" t="s">
        <v>37</v>
      </c>
      <c r="C14" s="9">
        <v>109</v>
      </c>
      <c r="D14" s="9">
        <v>1</v>
      </c>
      <c r="E14" s="9">
        <v>109</v>
      </c>
    </row>
    <row r="15" spans="1:10" x14ac:dyDescent="0.3">
      <c r="A15" s="17">
        <v>3</v>
      </c>
      <c r="B15" s="6" t="s">
        <v>14</v>
      </c>
      <c r="C15" s="9">
        <v>98</v>
      </c>
      <c r="D15" s="9">
        <v>1</v>
      </c>
      <c r="E15" s="9">
        <f t="shared" ref="E15:E74" si="0">C15*D15</f>
        <v>98</v>
      </c>
    </row>
    <row r="16" spans="1:10" x14ac:dyDescent="0.3">
      <c r="A16" s="17" t="s">
        <v>143</v>
      </c>
      <c r="B16" s="6" t="s">
        <v>127</v>
      </c>
      <c r="C16" s="9">
        <v>24</v>
      </c>
      <c r="D16" s="9">
        <v>1</v>
      </c>
      <c r="E16" s="9">
        <v>24</v>
      </c>
    </row>
    <row r="17" spans="1:5" x14ac:dyDescent="0.3">
      <c r="A17" s="17">
        <v>4</v>
      </c>
      <c r="B17" s="6" t="s">
        <v>72</v>
      </c>
      <c r="C17" s="9">
        <v>10</v>
      </c>
      <c r="D17" s="9">
        <v>1</v>
      </c>
      <c r="E17" s="9">
        <v>10</v>
      </c>
    </row>
    <row r="18" spans="1:5" x14ac:dyDescent="0.3">
      <c r="A18" s="17">
        <v>5</v>
      </c>
      <c r="B18" s="6" t="s">
        <v>24</v>
      </c>
      <c r="C18" s="9">
        <v>465</v>
      </c>
      <c r="D18" s="9">
        <v>1</v>
      </c>
      <c r="E18" s="9">
        <v>465</v>
      </c>
    </row>
    <row r="19" spans="1:5" x14ac:dyDescent="0.3">
      <c r="A19" s="17">
        <v>6</v>
      </c>
      <c r="B19" s="6" t="s">
        <v>11</v>
      </c>
      <c r="C19" s="9">
        <v>520</v>
      </c>
      <c r="D19" s="9">
        <v>1</v>
      </c>
      <c r="E19" s="9">
        <v>520</v>
      </c>
    </row>
    <row r="20" spans="1:5" x14ac:dyDescent="0.3">
      <c r="A20" s="17">
        <v>7</v>
      </c>
      <c r="B20" s="6" t="s">
        <v>45</v>
      </c>
      <c r="C20" s="9">
        <v>89</v>
      </c>
      <c r="D20" s="9">
        <v>1</v>
      </c>
      <c r="E20" s="9">
        <f t="shared" si="0"/>
        <v>89</v>
      </c>
    </row>
    <row r="21" spans="1:5" x14ac:dyDescent="0.3">
      <c r="A21" s="17">
        <v>8</v>
      </c>
      <c r="B21" s="6" t="s">
        <v>5</v>
      </c>
      <c r="C21" s="9">
        <v>62</v>
      </c>
      <c r="D21" s="9">
        <v>1</v>
      </c>
      <c r="E21" s="9">
        <f t="shared" si="0"/>
        <v>62</v>
      </c>
    </row>
    <row r="22" spans="1:5" x14ac:dyDescent="0.3">
      <c r="A22" s="17">
        <v>9</v>
      </c>
      <c r="B22" s="6" t="s">
        <v>6</v>
      </c>
      <c r="C22" s="9">
        <v>126</v>
      </c>
      <c r="D22" s="9">
        <v>1</v>
      </c>
      <c r="E22" s="9">
        <v>126</v>
      </c>
    </row>
    <row r="23" spans="1:5" x14ac:dyDescent="0.3">
      <c r="A23" s="17">
        <v>10</v>
      </c>
      <c r="B23" s="6" t="s">
        <v>41</v>
      </c>
      <c r="C23" s="9">
        <v>241</v>
      </c>
      <c r="D23" s="9">
        <v>1</v>
      </c>
      <c r="E23" s="9">
        <v>241</v>
      </c>
    </row>
    <row r="24" spans="1:5" x14ac:dyDescent="0.3">
      <c r="A24" s="17">
        <v>11</v>
      </c>
      <c r="B24" s="6" t="s">
        <v>53</v>
      </c>
      <c r="C24" s="9">
        <v>331</v>
      </c>
      <c r="D24" s="9">
        <v>1</v>
      </c>
      <c r="E24" s="9">
        <v>331</v>
      </c>
    </row>
    <row r="25" spans="1:5" x14ac:dyDescent="0.3">
      <c r="A25" s="17">
        <v>12</v>
      </c>
      <c r="B25" s="6" t="s">
        <v>13</v>
      </c>
      <c r="C25" s="9">
        <v>35</v>
      </c>
      <c r="D25" s="9">
        <v>1</v>
      </c>
      <c r="E25" s="9">
        <f t="shared" si="0"/>
        <v>35</v>
      </c>
    </row>
    <row r="26" spans="1:5" x14ac:dyDescent="0.3">
      <c r="A26" s="17">
        <v>13</v>
      </c>
      <c r="B26" s="6" t="s">
        <v>21</v>
      </c>
      <c r="C26" s="9">
        <v>386</v>
      </c>
      <c r="D26" s="9">
        <v>1</v>
      </c>
      <c r="E26" s="9">
        <v>386</v>
      </c>
    </row>
    <row r="27" spans="1:5" x14ac:dyDescent="0.3">
      <c r="A27" s="17">
        <v>14</v>
      </c>
      <c r="B27" s="6" t="s">
        <v>23</v>
      </c>
      <c r="C27" s="9">
        <v>76</v>
      </c>
      <c r="D27" s="9">
        <v>1</v>
      </c>
      <c r="E27" s="9">
        <v>76</v>
      </c>
    </row>
    <row r="28" spans="1:5" x14ac:dyDescent="0.3">
      <c r="A28" s="17">
        <v>15</v>
      </c>
      <c r="B28" s="6" t="s">
        <v>29</v>
      </c>
      <c r="C28" s="9">
        <v>107</v>
      </c>
      <c r="D28" s="9">
        <v>1</v>
      </c>
      <c r="E28" s="9">
        <f t="shared" si="0"/>
        <v>107</v>
      </c>
    </row>
    <row r="29" spans="1:5" ht="15" customHeight="1" x14ac:dyDescent="0.3">
      <c r="A29" s="17">
        <v>16</v>
      </c>
      <c r="B29" s="6" t="s">
        <v>40</v>
      </c>
      <c r="C29" s="9">
        <v>88</v>
      </c>
      <c r="D29" s="9">
        <v>1</v>
      </c>
      <c r="E29" s="9">
        <v>88</v>
      </c>
    </row>
    <row r="30" spans="1:5" x14ac:dyDescent="0.3">
      <c r="A30" s="17">
        <v>17</v>
      </c>
      <c r="B30" s="6" t="s">
        <v>149</v>
      </c>
      <c r="C30" s="9">
        <v>248</v>
      </c>
      <c r="D30" s="9">
        <v>1</v>
      </c>
      <c r="E30" s="9">
        <v>248</v>
      </c>
    </row>
    <row r="31" spans="1:5" x14ac:dyDescent="0.3">
      <c r="A31" s="17">
        <v>18</v>
      </c>
      <c r="B31" s="6" t="s">
        <v>16</v>
      </c>
      <c r="C31" s="9">
        <v>184</v>
      </c>
      <c r="D31" s="9">
        <v>1</v>
      </c>
      <c r="E31" s="9">
        <v>184</v>
      </c>
    </row>
    <row r="32" spans="1:5" x14ac:dyDescent="0.3">
      <c r="A32" s="17">
        <v>19</v>
      </c>
      <c r="B32" s="6" t="s">
        <v>36</v>
      </c>
      <c r="C32" s="9">
        <v>117</v>
      </c>
      <c r="D32" s="9">
        <v>1</v>
      </c>
      <c r="E32" s="9">
        <v>117</v>
      </c>
    </row>
    <row r="33" spans="1:5" x14ac:dyDescent="0.3">
      <c r="A33" s="17">
        <v>20</v>
      </c>
      <c r="B33" s="6" t="s">
        <v>150</v>
      </c>
      <c r="C33" s="9">
        <v>406</v>
      </c>
      <c r="D33" s="9">
        <v>1</v>
      </c>
      <c r="E33" s="9">
        <v>406</v>
      </c>
    </row>
    <row r="34" spans="1:5" x14ac:dyDescent="0.3">
      <c r="A34" s="17">
        <v>21</v>
      </c>
      <c r="B34" s="6" t="s">
        <v>31</v>
      </c>
      <c r="C34" s="9">
        <v>239</v>
      </c>
      <c r="D34" s="9">
        <v>1</v>
      </c>
      <c r="E34" s="9">
        <v>239</v>
      </c>
    </row>
    <row r="35" spans="1:5" x14ac:dyDescent="0.3">
      <c r="A35" s="17">
        <v>22</v>
      </c>
      <c r="B35" s="6" t="s">
        <v>30</v>
      </c>
      <c r="C35" s="9">
        <v>182</v>
      </c>
      <c r="D35" s="9">
        <v>1</v>
      </c>
      <c r="E35" s="9">
        <v>182</v>
      </c>
    </row>
    <row r="36" spans="1:5" x14ac:dyDescent="0.3">
      <c r="A36" s="17">
        <v>23</v>
      </c>
      <c r="B36" s="6" t="s">
        <v>61</v>
      </c>
      <c r="C36" s="9">
        <v>110</v>
      </c>
      <c r="D36" s="9">
        <v>1</v>
      </c>
      <c r="E36" s="9">
        <v>110</v>
      </c>
    </row>
    <row r="37" spans="1:5" x14ac:dyDescent="0.3">
      <c r="A37" s="17">
        <v>24</v>
      </c>
      <c r="B37" s="6" t="s">
        <v>39</v>
      </c>
      <c r="C37" s="9">
        <v>248</v>
      </c>
      <c r="D37" s="9">
        <v>1</v>
      </c>
      <c r="E37" s="9">
        <v>248</v>
      </c>
    </row>
    <row r="38" spans="1:5" x14ac:dyDescent="0.3">
      <c r="A38" s="17">
        <v>25</v>
      </c>
      <c r="B38" s="6" t="s">
        <v>43</v>
      </c>
      <c r="C38" s="9">
        <v>188</v>
      </c>
      <c r="D38" s="9">
        <v>1</v>
      </c>
      <c r="E38" s="9">
        <v>188</v>
      </c>
    </row>
    <row r="39" spans="1:5" x14ac:dyDescent="0.3">
      <c r="A39" s="17">
        <v>26</v>
      </c>
      <c r="B39" s="6" t="s">
        <v>27</v>
      </c>
      <c r="C39" s="9">
        <v>155</v>
      </c>
      <c r="D39" s="9">
        <v>1</v>
      </c>
      <c r="E39" s="9">
        <v>155</v>
      </c>
    </row>
    <row r="40" spans="1:5" x14ac:dyDescent="0.3">
      <c r="A40" s="17">
        <v>27</v>
      </c>
      <c r="B40" s="6" t="s">
        <v>51</v>
      </c>
      <c r="C40" s="9">
        <v>0</v>
      </c>
      <c r="D40" s="9">
        <v>1</v>
      </c>
      <c r="E40" s="9">
        <f t="shared" si="0"/>
        <v>0</v>
      </c>
    </row>
    <row r="41" spans="1:5" x14ac:dyDescent="0.3">
      <c r="A41" s="17">
        <v>28</v>
      </c>
      <c r="B41" s="6" t="s">
        <v>151</v>
      </c>
      <c r="C41" s="9">
        <v>628</v>
      </c>
      <c r="D41" s="9">
        <v>1</v>
      </c>
      <c r="E41" s="9">
        <v>628</v>
      </c>
    </row>
    <row r="42" spans="1:5" x14ac:dyDescent="0.3">
      <c r="A42" s="17">
        <v>29</v>
      </c>
      <c r="B42" s="6" t="s">
        <v>46</v>
      </c>
      <c r="C42" s="9">
        <v>163</v>
      </c>
      <c r="D42" s="9">
        <v>1</v>
      </c>
      <c r="E42" s="9">
        <v>163</v>
      </c>
    </row>
    <row r="43" spans="1:5" x14ac:dyDescent="0.3">
      <c r="A43" s="17">
        <v>30</v>
      </c>
      <c r="B43" s="6" t="s">
        <v>22</v>
      </c>
      <c r="C43" s="9">
        <v>4</v>
      </c>
      <c r="D43" s="9">
        <v>1</v>
      </c>
      <c r="E43" s="9">
        <f t="shared" si="0"/>
        <v>4</v>
      </c>
    </row>
    <row r="44" spans="1:5" x14ac:dyDescent="0.3">
      <c r="A44" s="17">
        <v>31</v>
      </c>
      <c r="B44" s="6" t="s">
        <v>12</v>
      </c>
      <c r="C44" s="9">
        <v>99</v>
      </c>
      <c r="D44" s="9">
        <v>1</v>
      </c>
      <c r="E44" s="9">
        <v>99</v>
      </c>
    </row>
    <row r="45" spans="1:5" x14ac:dyDescent="0.3">
      <c r="A45" s="17">
        <v>32</v>
      </c>
      <c r="B45" s="6" t="s">
        <v>15</v>
      </c>
      <c r="C45" s="9">
        <v>241</v>
      </c>
      <c r="D45" s="9">
        <v>1</v>
      </c>
      <c r="E45" s="9">
        <v>241</v>
      </c>
    </row>
    <row r="46" spans="1:5" x14ac:dyDescent="0.3">
      <c r="A46" s="17">
        <v>33</v>
      </c>
      <c r="B46" s="6" t="s">
        <v>25</v>
      </c>
      <c r="C46" s="9">
        <v>155</v>
      </c>
      <c r="D46" s="9">
        <v>1</v>
      </c>
      <c r="E46" s="9">
        <f t="shared" si="0"/>
        <v>155</v>
      </c>
    </row>
    <row r="47" spans="1:5" x14ac:dyDescent="0.3">
      <c r="A47" s="17">
        <v>34</v>
      </c>
      <c r="B47" s="6" t="s">
        <v>69</v>
      </c>
      <c r="C47" s="9">
        <v>156</v>
      </c>
      <c r="D47" s="9">
        <v>1</v>
      </c>
      <c r="E47" s="9">
        <v>156</v>
      </c>
    </row>
    <row r="48" spans="1:5" x14ac:dyDescent="0.3">
      <c r="A48" s="17">
        <v>35</v>
      </c>
      <c r="B48" s="6" t="s">
        <v>152</v>
      </c>
      <c r="C48" s="9"/>
      <c r="D48" s="9">
        <v>1</v>
      </c>
      <c r="E48" s="9">
        <f t="shared" si="0"/>
        <v>0</v>
      </c>
    </row>
    <row r="49" spans="1:8" x14ac:dyDescent="0.3">
      <c r="A49" s="17">
        <v>36</v>
      </c>
      <c r="B49" s="6" t="s">
        <v>32</v>
      </c>
      <c r="C49" s="9">
        <v>49</v>
      </c>
      <c r="D49" s="9">
        <v>1</v>
      </c>
      <c r="E49" s="9">
        <f t="shared" si="0"/>
        <v>49</v>
      </c>
    </row>
    <row r="50" spans="1:8" x14ac:dyDescent="0.3">
      <c r="A50" s="17">
        <v>37</v>
      </c>
      <c r="B50" s="6" t="s">
        <v>55</v>
      </c>
      <c r="C50" s="9">
        <v>205</v>
      </c>
      <c r="D50" s="9">
        <v>1</v>
      </c>
      <c r="E50" s="9">
        <v>205</v>
      </c>
    </row>
    <row r="51" spans="1:8" x14ac:dyDescent="0.3">
      <c r="A51" s="17">
        <v>38</v>
      </c>
      <c r="B51" s="6" t="s">
        <v>59</v>
      </c>
      <c r="C51" s="9"/>
      <c r="D51" s="9">
        <v>1</v>
      </c>
      <c r="E51" s="9">
        <f t="shared" si="0"/>
        <v>0</v>
      </c>
    </row>
    <row r="52" spans="1:8" x14ac:dyDescent="0.3">
      <c r="A52" s="17">
        <v>39</v>
      </c>
      <c r="B52" s="6" t="s">
        <v>62</v>
      </c>
      <c r="C52" s="9">
        <v>196</v>
      </c>
      <c r="D52" s="9">
        <v>1</v>
      </c>
      <c r="E52" s="9">
        <v>196</v>
      </c>
      <c r="H52" t="s">
        <v>147</v>
      </c>
    </row>
    <row r="53" spans="1:8" x14ac:dyDescent="0.3">
      <c r="A53" s="17">
        <v>40</v>
      </c>
      <c r="B53" s="6" t="s">
        <v>19</v>
      </c>
      <c r="C53" s="9">
        <v>200</v>
      </c>
      <c r="D53" s="9">
        <v>1</v>
      </c>
      <c r="E53" s="9">
        <v>200</v>
      </c>
    </row>
    <row r="54" spans="1:8" x14ac:dyDescent="0.3">
      <c r="A54" s="17">
        <v>41</v>
      </c>
      <c r="B54" s="6" t="s">
        <v>18</v>
      </c>
      <c r="C54" s="9">
        <v>140</v>
      </c>
      <c r="D54" s="9">
        <v>1</v>
      </c>
      <c r="E54" s="9">
        <f t="shared" si="0"/>
        <v>140</v>
      </c>
    </row>
    <row r="55" spans="1:8" x14ac:dyDescent="0.3">
      <c r="A55" s="17">
        <v>42</v>
      </c>
      <c r="B55" s="6" t="s">
        <v>38</v>
      </c>
      <c r="C55" s="9">
        <v>332</v>
      </c>
      <c r="D55" s="9">
        <v>1</v>
      </c>
      <c r="E55" s="9">
        <v>332</v>
      </c>
    </row>
    <row r="56" spans="1:8" x14ac:dyDescent="0.3">
      <c r="A56" s="17">
        <v>43</v>
      </c>
      <c r="B56" s="6" t="s">
        <v>44</v>
      </c>
      <c r="C56" s="9">
        <v>330</v>
      </c>
      <c r="D56" s="9">
        <v>1</v>
      </c>
      <c r="E56" s="9">
        <v>330</v>
      </c>
    </row>
    <row r="57" spans="1:8" x14ac:dyDescent="0.3">
      <c r="A57" s="17">
        <v>44</v>
      </c>
      <c r="B57" s="6" t="s">
        <v>148</v>
      </c>
      <c r="C57" s="9">
        <v>165</v>
      </c>
      <c r="D57" s="9">
        <v>1</v>
      </c>
      <c r="E57" s="9">
        <v>165</v>
      </c>
    </row>
    <row r="58" spans="1:8" x14ac:dyDescent="0.3">
      <c r="A58" s="17">
        <v>45</v>
      </c>
      <c r="B58" s="6" t="s">
        <v>20</v>
      </c>
      <c r="C58" s="9">
        <v>96</v>
      </c>
      <c r="D58" s="9">
        <v>1</v>
      </c>
      <c r="E58" s="9">
        <v>96</v>
      </c>
    </row>
    <row r="59" spans="1:8" x14ac:dyDescent="0.3">
      <c r="A59" s="17">
        <v>46</v>
      </c>
      <c r="B59" s="6" t="s">
        <v>58</v>
      </c>
      <c r="C59" s="9">
        <v>58</v>
      </c>
      <c r="D59" s="9">
        <v>1</v>
      </c>
      <c r="E59" s="9">
        <v>58</v>
      </c>
    </row>
    <row r="60" spans="1:8" x14ac:dyDescent="0.3">
      <c r="A60" s="17">
        <v>47</v>
      </c>
      <c r="B60" s="6" t="s">
        <v>70</v>
      </c>
      <c r="C60" s="9">
        <v>60</v>
      </c>
      <c r="D60" s="9">
        <v>1</v>
      </c>
      <c r="E60" s="9">
        <v>60</v>
      </c>
    </row>
    <row r="61" spans="1:8" x14ac:dyDescent="0.3">
      <c r="A61" s="17">
        <v>48</v>
      </c>
      <c r="B61" s="6" t="s">
        <v>7</v>
      </c>
      <c r="C61" s="9">
        <v>80</v>
      </c>
      <c r="D61" s="9">
        <v>1</v>
      </c>
      <c r="E61" s="9">
        <v>80</v>
      </c>
    </row>
    <row r="62" spans="1:8" x14ac:dyDescent="0.3">
      <c r="A62" s="17">
        <v>49</v>
      </c>
      <c r="B62" s="6" t="s">
        <v>60</v>
      </c>
      <c r="C62" s="9">
        <v>63</v>
      </c>
      <c r="D62" s="9">
        <v>1</v>
      </c>
      <c r="E62" s="9">
        <v>63</v>
      </c>
    </row>
    <row r="63" spans="1:8" x14ac:dyDescent="0.3">
      <c r="A63" s="17">
        <v>50</v>
      </c>
      <c r="B63" s="6" t="s">
        <v>10</v>
      </c>
      <c r="C63" s="29">
        <v>97</v>
      </c>
      <c r="D63" s="9">
        <v>1</v>
      </c>
      <c r="E63" s="9">
        <f t="shared" si="0"/>
        <v>97</v>
      </c>
    </row>
    <row r="64" spans="1:8" x14ac:dyDescent="0.3">
      <c r="A64" s="17">
        <v>51</v>
      </c>
      <c r="B64" s="6" t="s">
        <v>57</v>
      </c>
      <c r="C64" s="9">
        <v>59</v>
      </c>
      <c r="D64" s="9">
        <v>1</v>
      </c>
      <c r="E64" s="9">
        <f t="shared" si="0"/>
        <v>59</v>
      </c>
    </row>
    <row r="65" spans="1:5" x14ac:dyDescent="0.3">
      <c r="A65" s="17">
        <v>52</v>
      </c>
      <c r="B65" s="6" t="s">
        <v>9</v>
      </c>
      <c r="C65" s="9">
        <v>547</v>
      </c>
      <c r="D65" s="9">
        <v>1</v>
      </c>
      <c r="E65" s="9">
        <v>547</v>
      </c>
    </row>
    <row r="66" spans="1:5" x14ac:dyDescent="0.3">
      <c r="A66" s="17">
        <v>53</v>
      </c>
      <c r="B66" s="6" t="s">
        <v>145</v>
      </c>
      <c r="C66" s="9">
        <v>16</v>
      </c>
      <c r="D66" s="9">
        <v>1</v>
      </c>
      <c r="E66" s="9">
        <f t="shared" si="0"/>
        <v>16</v>
      </c>
    </row>
    <row r="67" spans="1:5" x14ac:dyDescent="0.3">
      <c r="A67" s="17">
        <v>54</v>
      </c>
      <c r="B67" s="6" t="s">
        <v>8</v>
      </c>
      <c r="C67" s="9">
        <v>12</v>
      </c>
      <c r="D67" s="9">
        <v>1</v>
      </c>
      <c r="E67" s="9">
        <v>12</v>
      </c>
    </row>
    <row r="68" spans="1:5" x14ac:dyDescent="0.3">
      <c r="A68" s="17">
        <v>55</v>
      </c>
      <c r="B68" s="6" t="s">
        <v>71</v>
      </c>
      <c r="C68" s="9">
        <v>417</v>
      </c>
      <c r="D68" s="9">
        <v>1</v>
      </c>
      <c r="E68" s="9">
        <v>417</v>
      </c>
    </row>
    <row r="69" spans="1:5" x14ac:dyDescent="0.3">
      <c r="A69" s="17" t="s">
        <v>126</v>
      </c>
      <c r="B69" s="6" t="s">
        <v>153</v>
      </c>
      <c r="C69" s="9">
        <v>300</v>
      </c>
      <c r="D69" s="9">
        <v>1</v>
      </c>
      <c r="E69" s="9">
        <v>300</v>
      </c>
    </row>
    <row r="70" spans="1:5" x14ac:dyDescent="0.3">
      <c r="A70" s="17">
        <v>56</v>
      </c>
      <c r="B70" s="6" t="s">
        <v>35</v>
      </c>
      <c r="C70" s="9">
        <v>135</v>
      </c>
      <c r="D70" s="9">
        <v>1</v>
      </c>
      <c r="E70" s="9">
        <v>135</v>
      </c>
    </row>
    <row r="71" spans="1:5" x14ac:dyDescent="0.3">
      <c r="A71" s="17">
        <v>57</v>
      </c>
      <c r="B71" s="6" t="s">
        <v>161</v>
      </c>
      <c r="C71" s="9">
        <f>265+19</f>
        <v>284</v>
      </c>
      <c r="D71" s="9">
        <v>1</v>
      </c>
      <c r="E71" s="9">
        <f>D71*C71</f>
        <v>284</v>
      </c>
    </row>
    <row r="72" spans="1:5" x14ac:dyDescent="0.3">
      <c r="A72" s="17">
        <v>58</v>
      </c>
      <c r="B72" s="6" t="s">
        <v>146</v>
      </c>
      <c r="C72" s="9">
        <v>649</v>
      </c>
      <c r="D72" s="9">
        <v>1</v>
      </c>
      <c r="E72" s="9">
        <v>649</v>
      </c>
    </row>
    <row r="73" spans="1:5" x14ac:dyDescent="0.3">
      <c r="A73" s="17">
        <v>59</v>
      </c>
      <c r="B73" s="6" t="s">
        <v>17</v>
      </c>
      <c r="C73" s="9">
        <v>343</v>
      </c>
      <c r="D73" s="9">
        <v>1</v>
      </c>
      <c r="E73" s="9">
        <v>343</v>
      </c>
    </row>
    <row r="74" spans="1:5" x14ac:dyDescent="0.3">
      <c r="A74" s="17">
        <v>60</v>
      </c>
      <c r="B74" s="6" t="s">
        <v>48</v>
      </c>
      <c r="C74" s="9">
        <v>108</v>
      </c>
      <c r="D74" s="9">
        <v>1</v>
      </c>
      <c r="E74" s="9">
        <f t="shared" si="0"/>
        <v>108</v>
      </c>
    </row>
    <row r="75" spans="1:5" x14ac:dyDescent="0.3">
      <c r="A75" s="17">
        <v>61</v>
      </c>
      <c r="B75" s="6" t="s">
        <v>47</v>
      </c>
      <c r="C75" s="9">
        <v>162</v>
      </c>
      <c r="D75" s="9">
        <v>1</v>
      </c>
      <c r="E75" s="9">
        <v>162</v>
      </c>
    </row>
    <row r="76" spans="1:5" x14ac:dyDescent="0.3">
      <c r="A76" s="17">
        <v>62</v>
      </c>
      <c r="B76" s="6" t="s">
        <v>33</v>
      </c>
      <c r="C76" s="9">
        <v>239</v>
      </c>
      <c r="D76" s="9">
        <v>1</v>
      </c>
      <c r="E76" s="9">
        <v>239</v>
      </c>
    </row>
    <row r="78" spans="1:5" x14ac:dyDescent="0.3">
      <c r="A78" s="17" t="s">
        <v>156</v>
      </c>
      <c r="B78" s="6" t="s">
        <v>157</v>
      </c>
      <c r="C78" s="9">
        <v>19</v>
      </c>
      <c r="D78" s="9" t="s">
        <v>169</v>
      </c>
      <c r="E78" s="9">
        <v>19</v>
      </c>
    </row>
  </sheetData>
  <mergeCells count="1">
    <mergeCell ref="F6:G6"/>
  </mergeCells>
  <pageMargins left="0.70866141732283472" right="0.70866141732283472" top="0" bottom="0" header="0.31496062992125984" footer="0.31496062992125984"/>
  <pageSetup paperSize="9" scale="84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J61"/>
  <sheetViews>
    <sheetView topLeftCell="A41" workbookViewId="0">
      <selection activeCell="A43" sqref="A43:B43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93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B9" s="61">
        <v>44884</v>
      </c>
      <c r="C9" s="1" t="s">
        <v>175</v>
      </c>
      <c r="D9" s="1" t="s">
        <v>176</v>
      </c>
      <c r="E9" s="9">
        <v>7</v>
      </c>
      <c r="F9" s="9">
        <v>1</v>
      </c>
      <c r="G9" s="9">
        <v>7</v>
      </c>
      <c r="H9" s="9">
        <v>2</v>
      </c>
      <c r="I9" s="9"/>
      <c r="J9" s="3">
        <f>+G9+H9+I9</f>
        <v>9</v>
      </c>
    </row>
    <row r="10" spans="1:10" x14ac:dyDescent="0.3">
      <c r="B10" s="61">
        <v>44884</v>
      </c>
      <c r="C10" s="198" t="s">
        <v>183</v>
      </c>
      <c r="D10" s="1"/>
      <c r="E10" s="9">
        <v>1</v>
      </c>
      <c r="F10" s="9">
        <v>1</v>
      </c>
      <c r="G10" s="9">
        <v>1</v>
      </c>
      <c r="H10" s="9">
        <v>2</v>
      </c>
      <c r="I10" s="9"/>
      <c r="J10" s="3">
        <f t="shared" ref="J10:J39" si="0">+G10+H10+I10</f>
        <v>3</v>
      </c>
    </row>
    <row r="11" spans="1:10" x14ac:dyDescent="0.3">
      <c r="B11" s="61">
        <v>44885</v>
      </c>
      <c r="C11" s="199"/>
      <c r="D11" s="1"/>
      <c r="E11" s="9">
        <v>1</v>
      </c>
      <c r="F11" s="9">
        <v>1</v>
      </c>
      <c r="G11" s="9">
        <v>1</v>
      </c>
      <c r="H11" s="9">
        <v>2</v>
      </c>
      <c r="I11" s="9"/>
      <c r="J11" s="3">
        <f t="shared" si="0"/>
        <v>3</v>
      </c>
    </row>
    <row r="12" spans="1:10" x14ac:dyDescent="0.3">
      <c r="B12" s="61">
        <v>44568</v>
      </c>
      <c r="C12" s="199"/>
      <c r="D12" s="1"/>
      <c r="E12" s="9">
        <v>1</v>
      </c>
      <c r="F12" s="9">
        <v>2</v>
      </c>
      <c r="G12" s="9">
        <v>1</v>
      </c>
      <c r="H12" s="9">
        <v>4</v>
      </c>
      <c r="I12" s="9"/>
      <c r="J12" s="3">
        <f t="shared" si="0"/>
        <v>5</v>
      </c>
    </row>
    <row r="13" spans="1:10" x14ac:dyDescent="0.3">
      <c r="B13" s="61">
        <v>44934</v>
      </c>
      <c r="C13" s="200"/>
      <c r="D13" s="1"/>
      <c r="E13" s="9"/>
      <c r="F13" s="9">
        <v>1</v>
      </c>
      <c r="G13" s="9"/>
      <c r="H13" s="9">
        <v>2</v>
      </c>
      <c r="I13" s="9"/>
      <c r="J13" s="3">
        <f t="shared" ref="J13:J28" si="1">+G13+H13+I13</f>
        <v>2</v>
      </c>
    </row>
    <row r="14" spans="1:10" x14ac:dyDescent="0.3">
      <c r="B14" s="61">
        <v>44933</v>
      </c>
      <c r="C14" s="1" t="s">
        <v>190</v>
      </c>
      <c r="D14" s="1" t="s">
        <v>189</v>
      </c>
      <c r="E14" s="9">
        <v>4</v>
      </c>
      <c r="F14" s="9"/>
      <c r="G14" s="9">
        <v>4</v>
      </c>
      <c r="H14" s="9"/>
      <c r="I14" s="9"/>
      <c r="J14" s="3">
        <f t="shared" si="1"/>
        <v>4</v>
      </c>
    </row>
    <row r="15" spans="1:10" x14ac:dyDescent="0.3">
      <c r="B15" s="109">
        <v>44934</v>
      </c>
      <c r="C15" s="18" t="s">
        <v>186</v>
      </c>
      <c r="D15" s="18" t="s">
        <v>187</v>
      </c>
      <c r="E15" s="9">
        <v>2</v>
      </c>
      <c r="F15" s="9">
        <v>2</v>
      </c>
      <c r="G15" s="9">
        <v>2</v>
      </c>
      <c r="H15" s="9">
        <v>4</v>
      </c>
      <c r="I15" s="9"/>
      <c r="J15" s="3">
        <f t="shared" si="1"/>
        <v>6</v>
      </c>
    </row>
    <row r="16" spans="1:10" x14ac:dyDescent="0.3">
      <c r="B16" s="61">
        <v>44947</v>
      </c>
      <c r="C16" s="1" t="s">
        <v>183</v>
      </c>
      <c r="D16" s="1" t="s">
        <v>191</v>
      </c>
      <c r="E16" s="9">
        <v>1</v>
      </c>
      <c r="F16" s="9">
        <v>2</v>
      </c>
      <c r="G16" s="9">
        <v>1</v>
      </c>
      <c r="H16" s="9">
        <v>4</v>
      </c>
      <c r="I16" s="9"/>
      <c r="J16" s="3">
        <f t="shared" ref="J16:J23" si="2">+G16+H16+I16</f>
        <v>5</v>
      </c>
    </row>
    <row r="17" spans="2:10" x14ac:dyDescent="0.3">
      <c r="B17" s="125">
        <v>44947</v>
      </c>
      <c r="C17" s="86" t="s">
        <v>195</v>
      </c>
      <c r="D17" s="86" t="s">
        <v>193</v>
      </c>
      <c r="E17" s="9">
        <v>3</v>
      </c>
      <c r="F17" s="9">
        <v>1</v>
      </c>
      <c r="G17" s="9">
        <v>3</v>
      </c>
      <c r="H17" s="9">
        <v>2</v>
      </c>
      <c r="I17" s="9"/>
      <c r="J17" s="3">
        <f t="shared" si="2"/>
        <v>5</v>
      </c>
    </row>
    <row r="18" spans="2:10" x14ac:dyDescent="0.3">
      <c r="B18" s="61">
        <v>44954</v>
      </c>
      <c r="C18" s="1" t="s">
        <v>196</v>
      </c>
      <c r="D18" s="1" t="s">
        <v>197</v>
      </c>
      <c r="E18" s="9">
        <v>2</v>
      </c>
      <c r="F18" s="9"/>
      <c r="G18" s="9">
        <v>2</v>
      </c>
      <c r="H18" s="9"/>
      <c r="I18" s="9"/>
      <c r="J18" s="3">
        <f t="shared" si="2"/>
        <v>2</v>
      </c>
    </row>
    <row r="19" spans="2:10" x14ac:dyDescent="0.3">
      <c r="B19" s="61">
        <v>44955</v>
      </c>
      <c r="C19" s="49" t="s">
        <v>198</v>
      </c>
      <c r="D19" s="1" t="s">
        <v>197</v>
      </c>
      <c r="E19" s="9">
        <v>9</v>
      </c>
      <c r="F19" s="9">
        <v>3</v>
      </c>
      <c r="G19" s="9">
        <v>9</v>
      </c>
      <c r="H19" s="9">
        <v>6</v>
      </c>
      <c r="I19" s="9"/>
      <c r="J19" s="3">
        <f t="shared" si="2"/>
        <v>15</v>
      </c>
    </row>
    <row r="20" spans="2:10" x14ac:dyDescent="0.3">
      <c r="B20" s="61">
        <v>44955</v>
      </c>
      <c r="C20" s="48" t="s">
        <v>199</v>
      </c>
      <c r="D20" s="1" t="s">
        <v>197</v>
      </c>
      <c r="E20" s="9">
        <v>2</v>
      </c>
      <c r="F20" s="9"/>
      <c r="G20" s="9">
        <v>2</v>
      </c>
      <c r="H20" s="9"/>
      <c r="I20" s="9"/>
      <c r="J20" s="3">
        <f t="shared" ref="J20:J22" si="3">+G20+H20+I20</f>
        <v>2</v>
      </c>
    </row>
    <row r="21" spans="2:10" x14ac:dyDescent="0.3">
      <c r="B21" s="61" t="s">
        <v>202</v>
      </c>
      <c r="C21" s="1" t="s">
        <v>183</v>
      </c>
      <c r="D21" s="93" t="s">
        <v>203</v>
      </c>
      <c r="E21" s="9">
        <v>2</v>
      </c>
      <c r="F21" s="9">
        <v>4</v>
      </c>
      <c r="G21" s="9">
        <v>2</v>
      </c>
      <c r="H21" s="9">
        <v>8</v>
      </c>
      <c r="J21" s="3">
        <f t="shared" si="3"/>
        <v>10</v>
      </c>
    </row>
    <row r="22" spans="2:10" x14ac:dyDescent="0.3">
      <c r="B22" s="110" t="s">
        <v>205</v>
      </c>
      <c r="C22" s="1" t="s">
        <v>211</v>
      </c>
      <c r="D22" s="1" t="s">
        <v>206</v>
      </c>
      <c r="E22" s="9">
        <v>2</v>
      </c>
      <c r="F22" s="9">
        <v>4</v>
      </c>
      <c r="G22" s="9">
        <v>2</v>
      </c>
      <c r="H22" s="9">
        <v>8</v>
      </c>
      <c r="I22" s="9"/>
      <c r="J22" s="3">
        <f t="shared" si="3"/>
        <v>10</v>
      </c>
    </row>
    <row r="23" spans="2:10" x14ac:dyDescent="0.3">
      <c r="B23" s="110">
        <v>45004</v>
      </c>
      <c r="C23" s="1" t="s">
        <v>216</v>
      </c>
      <c r="D23" s="1" t="s">
        <v>215</v>
      </c>
      <c r="E23" s="9">
        <v>2</v>
      </c>
      <c r="F23" s="9">
        <v>1</v>
      </c>
      <c r="G23" s="9">
        <v>2</v>
      </c>
      <c r="H23" s="9">
        <v>2</v>
      </c>
      <c r="I23" s="9"/>
      <c r="J23" s="3">
        <f t="shared" si="2"/>
        <v>4</v>
      </c>
    </row>
    <row r="24" spans="2:10" x14ac:dyDescent="0.3">
      <c r="B24" s="61">
        <v>45031</v>
      </c>
      <c r="C24" s="1" t="s">
        <v>217</v>
      </c>
      <c r="D24" s="1" t="s">
        <v>218</v>
      </c>
      <c r="E24" s="9">
        <v>2</v>
      </c>
      <c r="F24" s="9">
        <v>3</v>
      </c>
      <c r="G24" s="9">
        <v>2</v>
      </c>
      <c r="H24" s="9">
        <v>6</v>
      </c>
      <c r="I24" s="9"/>
      <c r="J24" s="3">
        <f t="shared" si="1"/>
        <v>8</v>
      </c>
    </row>
    <row r="25" spans="2:10" x14ac:dyDescent="0.3">
      <c r="B25" s="110">
        <v>45031</v>
      </c>
      <c r="C25" s="60" t="s">
        <v>219</v>
      </c>
      <c r="D25" s="60" t="s">
        <v>218</v>
      </c>
      <c r="E25" s="9">
        <v>2</v>
      </c>
      <c r="F25" s="9"/>
      <c r="G25" s="9">
        <v>2</v>
      </c>
      <c r="H25" s="9"/>
      <c r="I25" s="9"/>
      <c r="J25" s="3">
        <f t="shared" si="1"/>
        <v>2</v>
      </c>
    </row>
    <row r="26" spans="2:10" x14ac:dyDescent="0.3">
      <c r="B26" s="61">
        <v>45032</v>
      </c>
      <c r="C26" s="1" t="s">
        <v>220</v>
      </c>
      <c r="D26" s="1" t="s">
        <v>218</v>
      </c>
      <c r="E26" s="9">
        <v>2</v>
      </c>
      <c r="F26" s="9"/>
      <c r="G26" s="9">
        <v>2</v>
      </c>
      <c r="H26" s="9"/>
      <c r="I26" s="9">
        <v>3</v>
      </c>
      <c r="J26" s="3">
        <f t="shared" si="1"/>
        <v>5</v>
      </c>
    </row>
    <row r="27" spans="2:10" x14ac:dyDescent="0.3">
      <c r="B27" s="61">
        <v>45080</v>
      </c>
      <c r="C27" s="1" t="s">
        <v>183</v>
      </c>
      <c r="D27" s="1" t="s">
        <v>221</v>
      </c>
      <c r="E27" s="9"/>
      <c r="F27" s="9">
        <v>1</v>
      </c>
      <c r="G27" s="9"/>
      <c r="H27" s="9">
        <v>2</v>
      </c>
      <c r="I27" s="9"/>
      <c r="J27" s="3">
        <f t="shared" si="1"/>
        <v>2</v>
      </c>
    </row>
    <row r="28" spans="2:10" x14ac:dyDescent="0.3">
      <c r="B28" s="110">
        <v>45080</v>
      </c>
      <c r="C28" s="1" t="s">
        <v>224</v>
      </c>
      <c r="D28" s="1" t="s">
        <v>225</v>
      </c>
      <c r="E28" s="9">
        <v>5</v>
      </c>
      <c r="F28" s="9"/>
      <c r="G28" s="9">
        <v>5</v>
      </c>
      <c r="H28" s="9"/>
      <c r="I28" s="9"/>
      <c r="J28" s="3">
        <f t="shared" si="1"/>
        <v>5</v>
      </c>
    </row>
    <row r="29" spans="2:10" x14ac:dyDescent="0.3">
      <c r="B29" s="61"/>
      <c r="C29" s="1"/>
      <c r="D29" s="1"/>
      <c r="E29" s="9"/>
      <c r="F29" s="9"/>
      <c r="G29" s="9"/>
      <c r="H29" s="9"/>
      <c r="I29" s="9"/>
      <c r="J29" s="3">
        <f t="shared" si="0"/>
        <v>0</v>
      </c>
    </row>
    <row r="30" spans="2:10" x14ac:dyDescent="0.3">
      <c r="B30" s="110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26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26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26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26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126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6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26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126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126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107</v>
      </c>
    </row>
    <row r="43" spans="1:10" x14ac:dyDescent="0.3">
      <c r="A43" s="194" t="s">
        <v>251</v>
      </c>
      <c r="B43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93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9</v>
      </c>
      <c r="F48" s="9"/>
      <c r="G48" s="9">
        <v>9</v>
      </c>
      <c r="H48" s="9"/>
      <c r="I48" s="9">
        <v>3</v>
      </c>
      <c r="J48" s="3">
        <f t="shared" ref="J48:J51" si="4">+G48+H48+I48</f>
        <v>12</v>
      </c>
    </row>
    <row r="49" spans="2:10" x14ac:dyDescent="0.3">
      <c r="B49" s="110">
        <v>45213</v>
      </c>
      <c r="C49" s="1" t="s">
        <v>249</v>
      </c>
      <c r="D49" s="112" t="s">
        <v>246</v>
      </c>
      <c r="E49" s="9">
        <v>1</v>
      </c>
      <c r="F49" s="9">
        <v>2</v>
      </c>
      <c r="G49" s="9">
        <v>1</v>
      </c>
      <c r="H49" s="9">
        <v>4</v>
      </c>
      <c r="I49" s="9"/>
      <c r="J49" s="3">
        <f t="shared" si="4"/>
        <v>5</v>
      </c>
    </row>
    <row r="50" spans="2:10" x14ac:dyDescent="0.3">
      <c r="B50" s="110">
        <v>45214</v>
      </c>
      <c r="C50" s="1" t="s">
        <v>250</v>
      </c>
      <c r="D50" s="112" t="s">
        <v>246</v>
      </c>
      <c r="E50" s="9">
        <v>1</v>
      </c>
      <c r="F50" s="9">
        <v>2</v>
      </c>
      <c r="G50" s="9">
        <v>1</v>
      </c>
      <c r="H50" s="9">
        <v>4</v>
      </c>
      <c r="I50" s="9"/>
      <c r="J50" s="3">
        <f t="shared" si="4"/>
        <v>5</v>
      </c>
    </row>
    <row r="51" spans="2:10" x14ac:dyDescent="0.3">
      <c r="B51" s="126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126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126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26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126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126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126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126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126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22</v>
      </c>
    </row>
  </sheetData>
  <mergeCells count="6">
    <mergeCell ref="A43:B43"/>
    <mergeCell ref="E46:F46"/>
    <mergeCell ref="F6:J6"/>
    <mergeCell ref="F45:J45"/>
    <mergeCell ref="E7:F7"/>
    <mergeCell ref="C10:C1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G68"/>
  <sheetViews>
    <sheetView topLeftCell="A48" workbookViewId="0">
      <selection activeCell="A5" sqref="A5:G68"/>
    </sheetView>
  </sheetViews>
  <sheetFormatPr baseColWidth="10" defaultColWidth="11.5546875" defaultRowHeight="14.4" x14ac:dyDescent="0.3"/>
  <cols>
    <col min="1" max="1" width="6.44140625" style="4" bestFit="1" customWidth="1"/>
    <col min="2" max="2" width="39.109375" customWidth="1"/>
    <col min="3" max="3" width="17" style="4" bestFit="1" customWidth="1"/>
    <col min="4" max="4" width="17.6640625" style="4" bestFit="1" customWidth="1"/>
    <col min="5" max="5" width="13.88671875" style="4" customWidth="1"/>
    <col min="6" max="6" width="4.44140625" hidden="1" customWidth="1"/>
    <col min="7" max="7" width="5.6640625" bestFit="1" customWidth="1"/>
  </cols>
  <sheetData>
    <row r="1" spans="1:7" ht="15" thickBot="1" x14ac:dyDescent="0.35"/>
    <row r="2" spans="1:7" ht="15" thickBot="1" x14ac:dyDescent="0.35">
      <c r="B2" s="80" t="s">
        <v>172</v>
      </c>
    </row>
    <row r="3" spans="1:7" ht="15" thickBot="1" x14ac:dyDescent="0.35"/>
    <row r="4" spans="1:7" ht="62.4" customHeight="1" thickBot="1" x14ac:dyDescent="0.35">
      <c r="A4" s="176" t="s">
        <v>120</v>
      </c>
      <c r="B4" s="169" t="s">
        <v>4</v>
      </c>
      <c r="C4" s="72" t="s">
        <v>200</v>
      </c>
      <c r="D4" s="56" t="s">
        <v>165</v>
      </c>
      <c r="E4" s="57" t="s">
        <v>201</v>
      </c>
      <c r="F4" s="54"/>
      <c r="G4" s="173" t="s">
        <v>230</v>
      </c>
    </row>
    <row r="5" spans="1:7" x14ac:dyDescent="0.3">
      <c r="A5" s="3">
        <v>28</v>
      </c>
      <c r="B5" s="6" t="s">
        <v>42</v>
      </c>
      <c r="C5" s="44">
        <f>'licences 2023'!E41</f>
        <v>628</v>
      </c>
      <c r="D5" s="9">
        <f>+'28'!$J$41</f>
        <v>549</v>
      </c>
      <c r="E5" s="42">
        <f t="shared" ref="E5:E36" si="0">C5+D5</f>
        <v>1177</v>
      </c>
      <c r="F5" s="76"/>
      <c r="G5" s="174">
        <v>1</v>
      </c>
    </row>
    <row r="6" spans="1:7" x14ac:dyDescent="0.3">
      <c r="A6" s="3">
        <v>58</v>
      </c>
      <c r="B6" s="6" t="s">
        <v>28</v>
      </c>
      <c r="C6" s="44">
        <f>'licences 2023'!E72</f>
        <v>649</v>
      </c>
      <c r="D6" s="9">
        <f>+'58'!$J$41</f>
        <v>512</v>
      </c>
      <c r="E6" s="39">
        <f t="shared" si="0"/>
        <v>1161</v>
      </c>
      <c r="F6" s="82"/>
      <c r="G6" s="94">
        <v>2</v>
      </c>
    </row>
    <row r="7" spans="1:7" x14ac:dyDescent="0.3">
      <c r="A7" s="3">
        <v>6</v>
      </c>
      <c r="B7" s="6" t="s">
        <v>11</v>
      </c>
      <c r="C7" s="44">
        <f>'licences 2023'!E19</f>
        <v>520</v>
      </c>
      <c r="D7" s="9">
        <f>+'6'!$J$41</f>
        <v>292</v>
      </c>
      <c r="E7" s="42">
        <f t="shared" si="0"/>
        <v>812</v>
      </c>
      <c r="F7" s="83"/>
      <c r="G7" s="94">
        <v>3</v>
      </c>
    </row>
    <row r="8" spans="1:7" x14ac:dyDescent="0.3">
      <c r="A8" s="3">
        <v>52</v>
      </c>
      <c r="B8" s="100" t="s">
        <v>9</v>
      </c>
      <c r="C8" s="44">
        <f>'licences 2023'!E65</f>
        <v>547</v>
      </c>
      <c r="D8" s="95">
        <f>+'52'!$J$41</f>
        <v>209</v>
      </c>
      <c r="E8" s="42">
        <f t="shared" si="0"/>
        <v>756</v>
      </c>
      <c r="F8" s="45"/>
      <c r="G8" s="174">
        <v>4</v>
      </c>
    </row>
    <row r="9" spans="1:7" x14ac:dyDescent="0.3">
      <c r="A9" s="30">
        <v>55</v>
      </c>
      <c r="B9" s="28" t="s">
        <v>71</v>
      </c>
      <c r="C9" s="44">
        <f>'licences 2023'!E68</f>
        <v>417</v>
      </c>
      <c r="D9" s="29">
        <f>+'55'!$J$41</f>
        <v>235</v>
      </c>
      <c r="E9" s="42">
        <f t="shared" si="0"/>
        <v>652</v>
      </c>
      <c r="F9" s="83"/>
      <c r="G9" s="94">
        <v>5</v>
      </c>
    </row>
    <row r="10" spans="1:7" x14ac:dyDescent="0.3">
      <c r="A10" s="3">
        <v>20</v>
      </c>
      <c r="B10" s="6" t="s">
        <v>34</v>
      </c>
      <c r="C10" s="44">
        <f>'licences 2023'!E33</f>
        <v>406</v>
      </c>
      <c r="D10" s="9">
        <f>+'20'!$J$41</f>
        <v>175</v>
      </c>
      <c r="E10" s="42">
        <f t="shared" si="0"/>
        <v>581</v>
      </c>
      <c r="F10" s="102"/>
      <c r="G10" s="9"/>
    </row>
    <row r="11" spans="1:7" x14ac:dyDescent="0.3">
      <c r="A11" s="3">
        <v>5</v>
      </c>
      <c r="B11" s="6" t="s">
        <v>24</v>
      </c>
      <c r="C11" s="44">
        <f>'licences 2023'!E18</f>
        <v>465</v>
      </c>
      <c r="D11" s="9">
        <f>+'5'!$J$41</f>
        <v>107</v>
      </c>
      <c r="E11" s="42">
        <f t="shared" si="0"/>
        <v>572</v>
      </c>
      <c r="F11" s="46"/>
      <c r="G11" s="9"/>
    </row>
    <row r="12" spans="1:7" x14ac:dyDescent="0.3">
      <c r="A12" s="3">
        <v>43</v>
      </c>
      <c r="B12" s="6" t="s">
        <v>44</v>
      </c>
      <c r="C12" s="44">
        <f>'licences 2023'!E56</f>
        <v>330</v>
      </c>
      <c r="D12" s="9">
        <f>+'43'!$J$41</f>
        <v>220</v>
      </c>
      <c r="E12" s="42">
        <f t="shared" si="0"/>
        <v>550</v>
      </c>
      <c r="F12" s="46"/>
      <c r="G12" s="9"/>
    </row>
    <row r="13" spans="1:7" x14ac:dyDescent="0.3">
      <c r="A13" s="3">
        <v>17</v>
      </c>
      <c r="B13" s="6" t="s">
        <v>54</v>
      </c>
      <c r="C13" s="44">
        <f>'licences 2023'!E30</f>
        <v>248</v>
      </c>
      <c r="D13" s="9">
        <f>+'17'!$J$41</f>
        <v>214</v>
      </c>
      <c r="E13" s="42">
        <f t="shared" si="0"/>
        <v>462</v>
      </c>
      <c r="F13" s="46"/>
      <c r="G13" s="9"/>
    </row>
    <row r="14" spans="1:7" x14ac:dyDescent="0.3">
      <c r="A14" s="3">
        <v>59</v>
      </c>
      <c r="B14" s="6" t="s">
        <v>17</v>
      </c>
      <c r="C14" s="44">
        <f>'licences 2023'!E73</f>
        <v>343</v>
      </c>
      <c r="D14" s="9">
        <f>+'59'!$J$41</f>
        <v>76</v>
      </c>
      <c r="E14" s="42">
        <f t="shared" si="0"/>
        <v>419</v>
      </c>
      <c r="F14" s="46"/>
      <c r="G14" s="9"/>
    </row>
    <row r="15" spans="1:7" x14ac:dyDescent="0.3">
      <c r="A15" s="3">
        <v>11</v>
      </c>
      <c r="B15" s="6" t="s">
        <v>53</v>
      </c>
      <c r="C15" s="44">
        <f>'licences 2023'!E24</f>
        <v>331</v>
      </c>
      <c r="D15" s="9">
        <f>+'11'!$J$41</f>
        <v>68</v>
      </c>
      <c r="E15" s="42">
        <f t="shared" si="0"/>
        <v>399</v>
      </c>
      <c r="F15" s="46"/>
      <c r="G15" s="9"/>
    </row>
    <row r="16" spans="1:7" x14ac:dyDescent="0.3">
      <c r="A16" s="3">
        <v>62</v>
      </c>
      <c r="B16" s="6" t="s">
        <v>33</v>
      </c>
      <c r="C16" s="44">
        <f>'licences 2023'!E76</f>
        <v>239</v>
      </c>
      <c r="D16" s="9">
        <f>+'62'!$J$41</f>
        <v>160</v>
      </c>
      <c r="E16" s="42">
        <f t="shared" si="0"/>
        <v>399</v>
      </c>
      <c r="F16" s="46"/>
      <c r="G16" s="9"/>
    </row>
    <row r="17" spans="1:7" x14ac:dyDescent="0.3">
      <c r="A17" s="3">
        <v>42</v>
      </c>
      <c r="B17" s="6" t="s">
        <v>38</v>
      </c>
      <c r="C17" s="44">
        <f>'licences 2023'!E55</f>
        <v>332</v>
      </c>
      <c r="D17" s="9">
        <f>+'42'!$J$41</f>
        <v>58</v>
      </c>
      <c r="E17" s="42">
        <f t="shared" si="0"/>
        <v>390</v>
      </c>
      <c r="F17" s="46"/>
      <c r="G17" s="9"/>
    </row>
    <row r="18" spans="1:7" x14ac:dyDescent="0.3">
      <c r="A18" s="3">
        <v>13</v>
      </c>
      <c r="B18" s="6" t="s">
        <v>21</v>
      </c>
      <c r="C18" s="44">
        <f>'licences 2023'!E26</f>
        <v>386</v>
      </c>
      <c r="D18" s="9">
        <f>+'13'!$J$41</f>
        <v>0</v>
      </c>
      <c r="E18" s="42">
        <f t="shared" si="0"/>
        <v>386</v>
      </c>
      <c r="F18" s="46"/>
      <c r="G18" s="9"/>
    </row>
    <row r="19" spans="1:7" x14ac:dyDescent="0.3">
      <c r="A19" s="3">
        <v>10</v>
      </c>
      <c r="B19" s="6" t="s">
        <v>41</v>
      </c>
      <c r="C19" s="44">
        <f>'licences 2023'!E23</f>
        <v>241</v>
      </c>
      <c r="D19" s="9">
        <f>+'10'!$J$41</f>
        <v>131</v>
      </c>
      <c r="E19" s="42">
        <f t="shared" si="0"/>
        <v>372</v>
      </c>
      <c r="F19" s="46"/>
      <c r="G19" s="9"/>
    </row>
    <row r="20" spans="1:7" x14ac:dyDescent="0.3">
      <c r="A20" s="30" t="s">
        <v>126</v>
      </c>
      <c r="B20" s="6" t="s">
        <v>153</v>
      </c>
      <c r="C20" s="44">
        <f>'licences 2023'!E69</f>
        <v>300</v>
      </c>
      <c r="D20" s="9">
        <f>+'55 A'!$J$41</f>
        <v>64</v>
      </c>
      <c r="E20" s="42">
        <f t="shared" si="0"/>
        <v>364</v>
      </c>
      <c r="F20" s="46"/>
      <c r="G20" s="9"/>
    </row>
    <row r="21" spans="1:7" x14ac:dyDescent="0.3">
      <c r="A21" s="30">
        <v>57</v>
      </c>
      <c r="B21" s="6" t="s">
        <v>155</v>
      </c>
      <c r="C21" s="44">
        <f>'licences 2023'!E71+E36</f>
        <v>498</v>
      </c>
      <c r="D21" s="9">
        <f>+'57'!$J$41+'57 A'!J41</f>
        <v>80</v>
      </c>
      <c r="E21" s="42">
        <f t="shared" si="0"/>
        <v>578</v>
      </c>
      <c r="F21" s="46"/>
      <c r="G21" s="9"/>
    </row>
    <row r="22" spans="1:7" x14ac:dyDescent="0.3">
      <c r="A22" s="3">
        <v>25</v>
      </c>
      <c r="B22" s="6" t="s">
        <v>43</v>
      </c>
      <c r="C22" s="44">
        <f>'licences 2023'!E38</f>
        <v>188</v>
      </c>
      <c r="D22" s="9">
        <f>+'25'!$J$41</f>
        <v>168</v>
      </c>
      <c r="E22" s="42">
        <f t="shared" si="0"/>
        <v>356</v>
      </c>
      <c r="F22" s="46"/>
      <c r="G22" s="9"/>
    </row>
    <row r="23" spans="1:7" x14ac:dyDescent="0.3">
      <c r="A23" s="3">
        <v>32</v>
      </c>
      <c r="B23" s="6" t="s">
        <v>15</v>
      </c>
      <c r="C23" s="44">
        <f>'licences 2023'!E45</f>
        <v>241</v>
      </c>
      <c r="D23" s="9">
        <f>+'32'!$J$41</f>
        <v>115</v>
      </c>
      <c r="E23" s="42">
        <f t="shared" si="0"/>
        <v>356</v>
      </c>
      <c r="F23" s="46"/>
      <c r="G23" s="9"/>
    </row>
    <row r="24" spans="1:7" x14ac:dyDescent="0.3">
      <c r="A24" s="3">
        <v>37</v>
      </c>
      <c r="B24" s="6" t="s">
        <v>55</v>
      </c>
      <c r="C24" s="44">
        <f>'licences 2023'!E50</f>
        <v>205</v>
      </c>
      <c r="D24" s="9">
        <f>+'37'!$J$41</f>
        <v>145</v>
      </c>
      <c r="E24" s="42">
        <f t="shared" si="0"/>
        <v>350</v>
      </c>
      <c r="F24" s="46"/>
      <c r="G24" s="9"/>
    </row>
    <row r="25" spans="1:7" s="116" customFormat="1" x14ac:dyDescent="0.3">
      <c r="A25" s="3">
        <v>44</v>
      </c>
      <c r="B25" s="6" t="s">
        <v>52</v>
      </c>
      <c r="C25" s="44">
        <f>'licences 2023'!E57</f>
        <v>165</v>
      </c>
      <c r="D25" s="9">
        <f>+'44'!$J$41</f>
        <v>172</v>
      </c>
      <c r="E25" s="42">
        <f t="shared" si="0"/>
        <v>337</v>
      </c>
      <c r="F25" s="46"/>
      <c r="G25" s="9"/>
    </row>
    <row r="26" spans="1:7" x14ac:dyDescent="0.3">
      <c r="A26" s="3">
        <v>1</v>
      </c>
      <c r="B26" s="28" t="s">
        <v>50</v>
      </c>
      <c r="C26" s="44">
        <f>'licences 2023'!E13</f>
        <v>206</v>
      </c>
      <c r="D26" s="9">
        <f>+'1'!$J$40</f>
        <v>80</v>
      </c>
      <c r="E26" s="42">
        <f t="shared" si="0"/>
        <v>286</v>
      </c>
      <c r="F26" s="46"/>
      <c r="G26" s="9"/>
    </row>
    <row r="27" spans="1:7" x14ac:dyDescent="0.3">
      <c r="A27" s="3">
        <v>40</v>
      </c>
      <c r="B27" s="6" t="s">
        <v>19</v>
      </c>
      <c r="C27" s="44">
        <f>'licences 2023'!E53</f>
        <v>200</v>
      </c>
      <c r="D27" s="9">
        <f>+'40'!$J$41</f>
        <v>75</v>
      </c>
      <c r="E27" s="42">
        <f t="shared" si="0"/>
        <v>275</v>
      </c>
      <c r="F27" s="46"/>
      <c r="G27" s="9"/>
    </row>
    <row r="28" spans="1:7" x14ac:dyDescent="0.3">
      <c r="A28" s="3">
        <v>21</v>
      </c>
      <c r="B28" s="6" t="s">
        <v>31</v>
      </c>
      <c r="C28" s="44">
        <f>'licences 2023'!E34</f>
        <v>239</v>
      </c>
      <c r="D28" s="9">
        <f>+'21'!$J$41</f>
        <v>26</v>
      </c>
      <c r="E28" s="42">
        <f t="shared" si="0"/>
        <v>265</v>
      </c>
      <c r="F28" s="46"/>
      <c r="G28" s="9"/>
    </row>
    <row r="29" spans="1:7" x14ac:dyDescent="0.3">
      <c r="A29" s="3">
        <v>24</v>
      </c>
      <c r="B29" s="6" t="s">
        <v>39</v>
      </c>
      <c r="C29" s="44">
        <f>'licences 2023'!E37</f>
        <v>248</v>
      </c>
      <c r="D29" s="9">
        <f>+'24'!$J$41</f>
        <v>1</v>
      </c>
      <c r="E29" s="42">
        <f t="shared" si="0"/>
        <v>249</v>
      </c>
      <c r="F29" s="46"/>
      <c r="G29" s="9"/>
    </row>
    <row r="30" spans="1:7" x14ac:dyDescent="0.3">
      <c r="A30" s="3">
        <v>29</v>
      </c>
      <c r="B30" s="6" t="s">
        <v>46</v>
      </c>
      <c r="C30" s="44">
        <f>'licences 2023'!E42</f>
        <v>163</v>
      </c>
      <c r="D30" s="9">
        <f>+'29'!$J$41</f>
        <v>80</v>
      </c>
      <c r="E30" s="42">
        <f t="shared" si="0"/>
        <v>243</v>
      </c>
      <c r="F30" s="46"/>
      <c r="G30" s="9"/>
    </row>
    <row r="31" spans="1:7" x14ac:dyDescent="0.3">
      <c r="A31" s="3">
        <v>23</v>
      </c>
      <c r="B31" s="6" t="s">
        <v>61</v>
      </c>
      <c r="C31" s="44">
        <f>'licences 2023'!E36</f>
        <v>110</v>
      </c>
      <c r="D31" s="9">
        <f>+'23'!$J$41</f>
        <v>116</v>
      </c>
      <c r="E31" s="42">
        <f t="shared" si="0"/>
        <v>226</v>
      </c>
      <c r="F31" s="46"/>
      <c r="G31" s="9"/>
    </row>
    <row r="32" spans="1:7" x14ac:dyDescent="0.3">
      <c r="A32" s="3">
        <v>33</v>
      </c>
      <c r="B32" s="6" t="s">
        <v>25</v>
      </c>
      <c r="C32" s="44">
        <f>'licences 2023'!E46</f>
        <v>155</v>
      </c>
      <c r="D32" s="9">
        <f>+'33'!$J$41</f>
        <v>70</v>
      </c>
      <c r="E32" s="42">
        <f t="shared" si="0"/>
        <v>225</v>
      </c>
      <c r="F32" s="46"/>
      <c r="G32" s="9"/>
    </row>
    <row r="33" spans="1:7" x14ac:dyDescent="0.3">
      <c r="A33" s="3">
        <v>61</v>
      </c>
      <c r="B33" s="6" t="s">
        <v>47</v>
      </c>
      <c r="C33" s="44">
        <f>'licences 2023'!E75</f>
        <v>162</v>
      </c>
      <c r="D33" s="9">
        <f>+'61'!$J$41</f>
        <v>63</v>
      </c>
      <c r="E33" s="42">
        <f t="shared" si="0"/>
        <v>225</v>
      </c>
      <c r="F33" s="46"/>
      <c r="G33" s="9"/>
    </row>
    <row r="34" spans="1:7" x14ac:dyDescent="0.3">
      <c r="A34" s="3">
        <v>56</v>
      </c>
      <c r="B34" s="6" t="s">
        <v>35</v>
      </c>
      <c r="C34" s="44">
        <f>'licences 2023'!E70</f>
        <v>135</v>
      </c>
      <c r="D34" s="9">
        <f>+'56'!$J$41</f>
        <v>85</v>
      </c>
      <c r="E34" s="42">
        <f t="shared" si="0"/>
        <v>220</v>
      </c>
      <c r="F34" s="46"/>
      <c r="G34" s="9"/>
    </row>
    <row r="35" spans="1:7" x14ac:dyDescent="0.3">
      <c r="A35" s="3">
        <v>39</v>
      </c>
      <c r="B35" s="6" t="s">
        <v>62</v>
      </c>
      <c r="C35" s="44">
        <f>'licences 2023'!E52</f>
        <v>196</v>
      </c>
      <c r="D35" s="9">
        <f>+'39'!$J$41</f>
        <v>21</v>
      </c>
      <c r="E35" s="42">
        <f t="shared" si="0"/>
        <v>217</v>
      </c>
      <c r="F35" s="46"/>
      <c r="G35" s="9"/>
    </row>
    <row r="36" spans="1:7" x14ac:dyDescent="0.3">
      <c r="A36" s="3">
        <v>26</v>
      </c>
      <c r="B36" s="6" t="s">
        <v>27</v>
      </c>
      <c r="C36" s="44">
        <f>'licences 2023'!E39</f>
        <v>155</v>
      </c>
      <c r="D36" s="9">
        <f>+'26'!$J$41</f>
        <v>59</v>
      </c>
      <c r="E36" s="42">
        <f t="shared" si="0"/>
        <v>214</v>
      </c>
      <c r="F36" s="46"/>
      <c r="G36" s="9"/>
    </row>
    <row r="37" spans="1:7" x14ac:dyDescent="0.3">
      <c r="A37" s="3">
        <v>19</v>
      </c>
      <c r="B37" s="6" t="s">
        <v>36</v>
      </c>
      <c r="C37" s="44">
        <f>'licences 2023'!E32</f>
        <v>117</v>
      </c>
      <c r="D37" s="9">
        <f>+'19'!$J$41</f>
        <v>92</v>
      </c>
      <c r="E37" s="42">
        <f t="shared" ref="E37:E68" si="1">C37+D37</f>
        <v>209</v>
      </c>
      <c r="F37" s="46"/>
      <c r="G37" s="9"/>
    </row>
    <row r="38" spans="1:7" x14ac:dyDescent="0.3">
      <c r="A38" s="3">
        <v>18</v>
      </c>
      <c r="B38" s="6" t="s">
        <v>16</v>
      </c>
      <c r="C38" s="44">
        <f>'licences 2023'!E31</f>
        <v>184</v>
      </c>
      <c r="D38" s="9">
        <f>+'18'!$J$41</f>
        <v>20</v>
      </c>
      <c r="E38" s="42">
        <f t="shared" si="1"/>
        <v>204</v>
      </c>
      <c r="F38" s="47"/>
      <c r="G38" s="9"/>
    </row>
    <row r="39" spans="1:7" x14ac:dyDescent="0.3">
      <c r="A39" s="3">
        <v>60</v>
      </c>
      <c r="B39" s="6" t="s">
        <v>48</v>
      </c>
      <c r="C39" s="44">
        <f>'licences 2023'!E74</f>
        <v>108</v>
      </c>
      <c r="D39" s="9">
        <f>+'60'!$J$41</f>
        <v>95</v>
      </c>
      <c r="E39" s="42">
        <f t="shared" si="1"/>
        <v>203</v>
      </c>
      <c r="F39" s="46"/>
      <c r="G39" s="9"/>
    </row>
    <row r="40" spans="1:7" x14ac:dyDescent="0.3">
      <c r="A40" s="3">
        <v>3</v>
      </c>
      <c r="B40" s="6" t="s">
        <v>14</v>
      </c>
      <c r="C40" s="44">
        <f>'licences 2023'!E15</f>
        <v>98</v>
      </c>
      <c r="D40" s="9">
        <f>+'3'!$J$41</f>
        <v>90</v>
      </c>
      <c r="E40" s="42">
        <f t="shared" si="1"/>
        <v>188</v>
      </c>
      <c r="F40" s="46"/>
      <c r="G40" s="9"/>
    </row>
    <row r="41" spans="1:7" x14ac:dyDescent="0.3">
      <c r="A41" s="3">
        <v>22</v>
      </c>
      <c r="B41" s="6" t="s">
        <v>30</v>
      </c>
      <c r="C41" s="44">
        <f>'licences 2023'!E35</f>
        <v>182</v>
      </c>
      <c r="D41" s="9">
        <f>+'22'!$J$41</f>
        <v>6</v>
      </c>
      <c r="E41" s="42">
        <f t="shared" si="1"/>
        <v>188</v>
      </c>
      <c r="F41" s="46"/>
      <c r="G41" s="9"/>
    </row>
    <row r="42" spans="1:7" x14ac:dyDescent="0.3">
      <c r="A42" s="3">
        <v>15</v>
      </c>
      <c r="B42" s="6" t="s">
        <v>29</v>
      </c>
      <c r="C42" s="44">
        <f>'licences 2023'!E28</f>
        <v>107</v>
      </c>
      <c r="D42" s="9">
        <f>+'15'!$J$41</f>
        <v>75</v>
      </c>
      <c r="E42" s="42">
        <f t="shared" si="1"/>
        <v>182</v>
      </c>
      <c r="F42" s="46"/>
      <c r="G42" s="9"/>
    </row>
    <row r="43" spans="1:7" x14ac:dyDescent="0.3">
      <c r="A43" s="150">
        <v>41</v>
      </c>
      <c r="B43" s="170" t="s">
        <v>18</v>
      </c>
      <c r="C43" s="44">
        <f>'licences 2023'!E54</f>
        <v>140</v>
      </c>
      <c r="D43" s="67">
        <f>+'41'!$J$41</f>
        <v>32</v>
      </c>
      <c r="E43" s="171">
        <f t="shared" si="1"/>
        <v>172</v>
      </c>
      <c r="F43" s="172"/>
      <c r="G43" s="9"/>
    </row>
    <row r="44" spans="1:7" x14ac:dyDescent="0.3">
      <c r="A44" s="3">
        <v>34</v>
      </c>
      <c r="B44" s="6" t="s">
        <v>69</v>
      </c>
      <c r="C44" s="44">
        <f>'licences 2023'!E47</f>
        <v>156</v>
      </c>
      <c r="D44" s="9">
        <f>+'34'!$J$41</f>
        <v>9</v>
      </c>
      <c r="E44" s="42">
        <f t="shared" si="1"/>
        <v>165</v>
      </c>
      <c r="F44" s="46"/>
      <c r="G44" s="9"/>
    </row>
    <row r="45" spans="1:7" x14ac:dyDescent="0.3">
      <c r="A45" s="3">
        <v>9</v>
      </c>
      <c r="B45" s="6" t="s">
        <v>6</v>
      </c>
      <c r="C45" s="44">
        <f>'licences 2023'!E22</f>
        <v>126</v>
      </c>
      <c r="D45" s="9">
        <f>+'9'!$J$41</f>
        <v>21</v>
      </c>
      <c r="E45" s="42">
        <f t="shared" si="1"/>
        <v>147</v>
      </c>
      <c r="F45" s="46"/>
      <c r="G45" s="9"/>
    </row>
    <row r="46" spans="1:7" x14ac:dyDescent="0.3">
      <c r="A46" s="3">
        <v>2</v>
      </c>
      <c r="B46" s="6" t="s">
        <v>37</v>
      </c>
      <c r="C46" s="44">
        <f>'licences 2023'!E14</f>
        <v>109</v>
      </c>
      <c r="D46" s="9">
        <f>+'2'!$J$41</f>
        <v>27</v>
      </c>
      <c r="E46" s="42">
        <f t="shared" si="1"/>
        <v>136</v>
      </c>
      <c r="F46" s="46"/>
      <c r="G46" s="9"/>
    </row>
    <row r="47" spans="1:7" x14ac:dyDescent="0.3">
      <c r="A47" s="3">
        <v>45</v>
      </c>
      <c r="B47" s="6" t="s">
        <v>20</v>
      </c>
      <c r="C47" s="44">
        <f>'licences 2023'!E58</f>
        <v>96</v>
      </c>
      <c r="D47" s="9">
        <f>+'45'!$J$41</f>
        <v>37</v>
      </c>
      <c r="E47" s="42">
        <f t="shared" si="1"/>
        <v>133</v>
      </c>
      <c r="F47" s="46"/>
      <c r="G47" s="9"/>
    </row>
    <row r="48" spans="1:7" x14ac:dyDescent="0.3">
      <c r="A48" s="3">
        <v>14</v>
      </c>
      <c r="B48" s="6" t="s">
        <v>23</v>
      </c>
      <c r="C48" s="44">
        <f>'licences 2023'!E27</f>
        <v>76</v>
      </c>
      <c r="D48" s="9">
        <f>+'14'!$J$41</f>
        <v>45</v>
      </c>
      <c r="E48" s="42">
        <f t="shared" si="1"/>
        <v>121</v>
      </c>
      <c r="F48" s="46"/>
      <c r="G48" s="9"/>
    </row>
    <row r="49" spans="1:7" x14ac:dyDescent="0.3">
      <c r="A49" s="3">
        <v>16</v>
      </c>
      <c r="B49" s="6" t="s">
        <v>40</v>
      </c>
      <c r="C49" s="44">
        <f>'licences 2023'!E29</f>
        <v>88</v>
      </c>
      <c r="D49" s="9">
        <f>+'16'!$J$41</f>
        <v>32</v>
      </c>
      <c r="E49" s="42">
        <f t="shared" si="1"/>
        <v>120</v>
      </c>
      <c r="F49" s="47"/>
      <c r="G49" s="9"/>
    </row>
    <row r="50" spans="1:7" x14ac:dyDescent="0.3">
      <c r="A50" s="3">
        <v>7</v>
      </c>
      <c r="B50" s="6" t="s">
        <v>45</v>
      </c>
      <c r="C50" s="44">
        <f>'licences 2023'!E20</f>
        <v>89</v>
      </c>
      <c r="D50" s="9">
        <f>+'7'!$J$41</f>
        <v>18</v>
      </c>
      <c r="E50" s="42">
        <f t="shared" si="1"/>
        <v>107</v>
      </c>
      <c r="F50" s="46"/>
      <c r="G50" s="9"/>
    </row>
    <row r="51" spans="1:7" x14ac:dyDescent="0.3">
      <c r="A51" s="3">
        <v>31</v>
      </c>
      <c r="B51" s="6" t="s">
        <v>12</v>
      </c>
      <c r="C51" s="44">
        <f>'licences 2023'!E44</f>
        <v>99</v>
      </c>
      <c r="D51" s="9">
        <f>+'31'!$J$41</f>
        <v>8</v>
      </c>
      <c r="E51" s="42">
        <f t="shared" si="1"/>
        <v>107</v>
      </c>
      <c r="F51" s="46"/>
      <c r="G51" s="9"/>
    </row>
    <row r="52" spans="1:7" x14ac:dyDescent="0.3">
      <c r="A52" s="3">
        <v>50</v>
      </c>
      <c r="B52" s="6" t="s">
        <v>10</v>
      </c>
      <c r="C52" s="44">
        <f>'licences 2023'!E63</f>
        <v>97</v>
      </c>
      <c r="D52" s="9">
        <f>+'50'!$J$41</f>
        <v>6</v>
      </c>
      <c r="E52" s="42">
        <f t="shared" si="1"/>
        <v>103</v>
      </c>
      <c r="F52" s="46"/>
      <c r="G52" s="9"/>
    </row>
    <row r="53" spans="1:7" x14ac:dyDescent="0.3">
      <c r="A53" s="3">
        <v>49</v>
      </c>
      <c r="B53" s="6" t="s">
        <v>60</v>
      </c>
      <c r="C53" s="44">
        <f>'licences 2023'!E62</f>
        <v>63</v>
      </c>
      <c r="D53" s="9">
        <f>+'49'!$J$41</f>
        <v>34</v>
      </c>
      <c r="E53" s="42">
        <f t="shared" si="1"/>
        <v>97</v>
      </c>
      <c r="F53" s="46"/>
      <c r="G53" s="9"/>
    </row>
    <row r="54" spans="1:7" x14ac:dyDescent="0.3">
      <c r="A54" s="3">
        <v>36</v>
      </c>
      <c r="B54" s="6" t="s">
        <v>32</v>
      </c>
      <c r="C54" s="44">
        <f>'licences 2023'!E49</f>
        <v>49</v>
      </c>
      <c r="D54" s="9">
        <f>+'36'!$J$41</f>
        <v>37</v>
      </c>
      <c r="E54" s="42">
        <f t="shared" si="1"/>
        <v>86</v>
      </c>
      <c r="F54" s="46"/>
      <c r="G54" s="9"/>
    </row>
    <row r="55" spans="1:7" x14ac:dyDescent="0.3">
      <c r="A55" s="3">
        <v>46</v>
      </c>
      <c r="B55" s="6" t="s">
        <v>58</v>
      </c>
      <c r="C55" s="44">
        <f>'licences 2023'!E59</f>
        <v>58</v>
      </c>
      <c r="D55" s="9">
        <f>+'46'!$J$41</f>
        <v>27</v>
      </c>
      <c r="E55" s="42">
        <f t="shared" si="1"/>
        <v>85</v>
      </c>
      <c r="F55" s="46"/>
      <c r="G55" s="9"/>
    </row>
    <row r="56" spans="1:7" x14ac:dyDescent="0.3">
      <c r="A56" s="3">
        <v>48</v>
      </c>
      <c r="B56" s="6" t="s">
        <v>7</v>
      </c>
      <c r="C56" s="44">
        <f>'licences 2023'!E61</f>
        <v>80</v>
      </c>
      <c r="D56" s="9">
        <f>+'48'!$J$41</f>
        <v>0</v>
      </c>
      <c r="E56" s="42">
        <f t="shared" si="1"/>
        <v>80</v>
      </c>
      <c r="F56" s="46"/>
      <c r="G56" s="9"/>
    </row>
    <row r="57" spans="1:7" x14ac:dyDescent="0.3">
      <c r="A57" s="3">
        <v>47</v>
      </c>
      <c r="B57" s="6" t="s">
        <v>70</v>
      </c>
      <c r="C57" s="44">
        <f>'licences 2023'!E60</f>
        <v>60</v>
      </c>
      <c r="D57" s="9">
        <f>+'47'!$J$41</f>
        <v>7</v>
      </c>
      <c r="E57" s="42">
        <f t="shared" si="1"/>
        <v>67</v>
      </c>
      <c r="F57" s="47"/>
      <c r="G57" s="9"/>
    </row>
    <row r="58" spans="1:7" x14ac:dyDescent="0.3">
      <c r="A58" s="3">
        <v>8</v>
      </c>
      <c r="B58" s="6" t="s">
        <v>5</v>
      </c>
      <c r="C58" s="44">
        <f>'licences 2023'!E21</f>
        <v>62</v>
      </c>
      <c r="D58" s="9">
        <f>+'8'!$J$41</f>
        <v>2</v>
      </c>
      <c r="E58" s="42">
        <f t="shared" si="1"/>
        <v>64</v>
      </c>
      <c r="F58" s="46"/>
      <c r="G58" s="9"/>
    </row>
    <row r="59" spans="1:7" x14ac:dyDescent="0.3">
      <c r="A59" s="3">
        <v>51</v>
      </c>
      <c r="B59" s="6" t="s">
        <v>57</v>
      </c>
      <c r="C59" s="44">
        <f>'licences 2023'!E64</f>
        <v>59</v>
      </c>
      <c r="D59" s="9">
        <f>+'51'!$J$41</f>
        <v>0</v>
      </c>
      <c r="E59" s="42">
        <f t="shared" si="1"/>
        <v>59</v>
      </c>
      <c r="F59" s="46"/>
      <c r="G59" s="9"/>
    </row>
    <row r="60" spans="1:7" x14ac:dyDescent="0.3">
      <c r="A60" s="3">
        <v>12</v>
      </c>
      <c r="B60" s="6" t="s">
        <v>13</v>
      </c>
      <c r="C60" s="44">
        <f>'licences 2023'!E25</f>
        <v>35</v>
      </c>
      <c r="D60" s="9">
        <f>+'12'!$J$41</f>
        <v>1</v>
      </c>
      <c r="E60" s="42">
        <f t="shared" si="1"/>
        <v>36</v>
      </c>
      <c r="F60" s="46"/>
      <c r="G60" s="9"/>
    </row>
    <row r="61" spans="1:7" x14ac:dyDescent="0.3">
      <c r="A61" s="32" t="s">
        <v>124</v>
      </c>
      <c r="B61" s="6" t="s">
        <v>125</v>
      </c>
      <c r="C61" s="44">
        <f>'licences 2023'!E16</f>
        <v>24</v>
      </c>
      <c r="D61" s="9">
        <f>+'3 A'!$J$41</f>
        <v>0</v>
      </c>
      <c r="E61" s="42">
        <f t="shared" si="1"/>
        <v>24</v>
      </c>
      <c r="F61" s="46"/>
      <c r="G61" s="9"/>
    </row>
    <row r="62" spans="1:7" x14ac:dyDescent="0.3">
      <c r="A62" s="3">
        <v>53</v>
      </c>
      <c r="B62" s="6" t="s">
        <v>56</v>
      </c>
      <c r="C62" s="44">
        <f>'licences 2023'!E66</f>
        <v>16</v>
      </c>
      <c r="D62" s="9">
        <f>+'53'!$J$41</f>
        <v>0</v>
      </c>
      <c r="E62" s="42">
        <f t="shared" si="1"/>
        <v>16</v>
      </c>
      <c r="F62" s="47"/>
      <c r="G62" s="9"/>
    </row>
    <row r="63" spans="1:7" x14ac:dyDescent="0.3">
      <c r="A63" s="3">
        <v>54</v>
      </c>
      <c r="B63" s="6" t="s">
        <v>8</v>
      </c>
      <c r="C63" s="44">
        <f>'licences 2023'!E67</f>
        <v>12</v>
      </c>
      <c r="D63" s="9">
        <f>+'54'!$J$41</f>
        <v>0</v>
      </c>
      <c r="E63" s="42">
        <f t="shared" si="1"/>
        <v>12</v>
      </c>
      <c r="F63" s="46"/>
      <c r="G63" s="9"/>
    </row>
    <row r="64" spans="1:7" x14ac:dyDescent="0.3">
      <c r="A64" s="3">
        <v>4</v>
      </c>
      <c r="B64" s="6" t="s">
        <v>72</v>
      </c>
      <c r="C64" s="44">
        <f>'licences 2023'!E17</f>
        <v>10</v>
      </c>
      <c r="D64" s="9">
        <f>+'4'!$J$41</f>
        <v>0</v>
      </c>
      <c r="E64" s="42">
        <f t="shared" si="1"/>
        <v>10</v>
      </c>
      <c r="F64" s="46"/>
      <c r="G64" s="9"/>
    </row>
    <row r="65" spans="1:7" x14ac:dyDescent="0.3">
      <c r="A65" s="3">
        <v>30</v>
      </c>
      <c r="B65" s="6" t="s">
        <v>22</v>
      </c>
      <c r="C65" s="44">
        <f>'licences 2023'!E43</f>
        <v>4</v>
      </c>
      <c r="D65" s="9">
        <f>+'30'!$J$41</f>
        <v>0</v>
      </c>
      <c r="E65" s="42">
        <f t="shared" si="1"/>
        <v>4</v>
      </c>
      <c r="F65" s="46"/>
      <c r="G65" s="9"/>
    </row>
    <row r="66" spans="1:7" x14ac:dyDescent="0.3">
      <c r="A66" s="3">
        <v>27</v>
      </c>
      <c r="B66" s="6" t="s">
        <v>51</v>
      </c>
      <c r="C66" s="44">
        <f>'licences 2023'!E40</f>
        <v>0</v>
      </c>
      <c r="D66" s="9">
        <f>+'27'!$J$41</f>
        <v>0</v>
      </c>
      <c r="E66" s="42">
        <f t="shared" si="1"/>
        <v>0</v>
      </c>
      <c r="F66" s="46"/>
      <c r="G66" s="9"/>
    </row>
    <row r="67" spans="1:7" x14ac:dyDescent="0.3">
      <c r="A67" s="3">
        <v>35</v>
      </c>
      <c r="B67" s="6" t="s">
        <v>49</v>
      </c>
      <c r="C67" s="44">
        <f>'licences 2023'!E48</f>
        <v>0</v>
      </c>
      <c r="D67" s="9">
        <f>+'35'!$J$41</f>
        <v>0</v>
      </c>
      <c r="E67" s="42">
        <f t="shared" si="1"/>
        <v>0</v>
      </c>
      <c r="F67" s="46"/>
      <c r="G67" s="9"/>
    </row>
    <row r="68" spans="1:7" x14ac:dyDescent="0.3">
      <c r="A68" s="3">
        <v>38</v>
      </c>
      <c r="B68" s="6" t="s">
        <v>59</v>
      </c>
      <c r="C68" s="44">
        <f>'licences 2023'!E51</f>
        <v>0</v>
      </c>
      <c r="D68" s="9">
        <f>+'38'!$J$41</f>
        <v>0</v>
      </c>
      <c r="E68" s="42">
        <f t="shared" si="1"/>
        <v>0</v>
      </c>
      <c r="F68" s="46"/>
      <c r="G68" s="9"/>
    </row>
  </sheetData>
  <autoFilter ref="A4:E68" xr:uid="{00000000-0009-0000-0000-000045000000}">
    <sortState xmlns:xlrd2="http://schemas.microsoft.com/office/spreadsheetml/2017/richdata2" ref="A5:E69">
      <sortCondition descending="1" ref="E4"/>
    </sortState>
  </autoFilter>
  <sortState xmlns:xlrd2="http://schemas.microsoft.com/office/spreadsheetml/2017/richdata2" ref="A5:G68">
    <sortCondition descending="1" ref="E5:E68"/>
  </sortState>
  <pageMargins left="0.7" right="0.7" top="0.75" bottom="0.75" header="0.3" footer="0.3"/>
  <pageSetup paperSize="9" orientation="portrait" horizontalDpi="360" verticalDpi="36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6:J81"/>
  <sheetViews>
    <sheetView topLeftCell="A25" workbookViewId="0">
      <selection activeCell="B30" sqref="B30"/>
    </sheetView>
  </sheetViews>
  <sheetFormatPr baseColWidth="10" defaultRowHeight="14.4" x14ac:dyDescent="0.3"/>
  <cols>
    <col min="1" max="1" width="6" style="99" customWidth="1"/>
    <col min="2" max="2" width="48.5546875" customWidth="1"/>
    <col min="3" max="3" width="17.5546875" style="4" customWidth="1"/>
    <col min="4" max="4" width="17.5546875" customWidth="1"/>
    <col min="5" max="5" width="13.6640625" style="4" customWidth="1"/>
  </cols>
  <sheetData>
    <row r="6" spans="1:10" x14ac:dyDescent="0.3">
      <c r="F6" s="78"/>
      <c r="G6" s="79" t="s">
        <v>236</v>
      </c>
    </row>
    <row r="7" spans="1:10" x14ac:dyDescent="0.3">
      <c r="C7" s="4" t="s">
        <v>118</v>
      </c>
    </row>
    <row r="8" spans="1:10" x14ac:dyDescent="0.3">
      <c r="E8" s="35"/>
      <c r="F8" s="51"/>
      <c r="G8" s="51"/>
      <c r="H8" s="51"/>
      <c r="I8" s="51"/>
      <c r="J8" s="51"/>
    </row>
    <row r="9" spans="1:10" x14ac:dyDescent="0.3">
      <c r="F9" s="51"/>
      <c r="G9" s="51"/>
      <c r="H9" s="51"/>
      <c r="I9" s="51"/>
      <c r="J9" s="51"/>
    </row>
    <row r="12" spans="1:10" x14ac:dyDescent="0.3">
      <c r="A12" s="3"/>
      <c r="B12" s="7" t="s">
        <v>236</v>
      </c>
      <c r="C12" s="9" t="s">
        <v>63</v>
      </c>
      <c r="D12" s="9" t="s">
        <v>64</v>
      </c>
      <c r="E12" s="9" t="s">
        <v>65</v>
      </c>
    </row>
    <row r="13" spans="1:10" x14ac:dyDescent="0.3">
      <c r="A13" s="3">
        <v>1</v>
      </c>
      <c r="B13" s="6" t="s">
        <v>50</v>
      </c>
      <c r="C13" s="9">
        <v>147</v>
      </c>
      <c r="D13" s="9">
        <v>1</v>
      </c>
      <c r="E13" s="9">
        <f>C13*D13</f>
        <v>147</v>
      </c>
    </row>
    <row r="14" spans="1:10" x14ac:dyDescent="0.3">
      <c r="A14" s="3">
        <v>2</v>
      </c>
      <c r="B14" s="6" t="s">
        <v>37</v>
      </c>
      <c r="C14" s="9">
        <v>9</v>
      </c>
      <c r="D14" s="9">
        <v>1</v>
      </c>
      <c r="E14" s="9">
        <f t="shared" ref="E14:E76" si="0">C14*D14</f>
        <v>9</v>
      </c>
    </row>
    <row r="15" spans="1:10" x14ac:dyDescent="0.3">
      <c r="A15" s="3">
        <v>3</v>
      </c>
      <c r="B15" s="6" t="s">
        <v>14</v>
      </c>
      <c r="C15" s="9">
        <v>102</v>
      </c>
      <c r="D15" s="9">
        <v>1</v>
      </c>
      <c r="E15" s="9">
        <f t="shared" si="0"/>
        <v>102</v>
      </c>
    </row>
    <row r="16" spans="1:10" x14ac:dyDescent="0.3">
      <c r="A16" s="3" t="s">
        <v>143</v>
      </c>
      <c r="B16" s="6" t="s">
        <v>127</v>
      </c>
      <c r="C16" s="9">
        <v>21</v>
      </c>
      <c r="D16" s="9">
        <v>1</v>
      </c>
      <c r="E16" s="9">
        <f t="shared" si="0"/>
        <v>21</v>
      </c>
    </row>
    <row r="17" spans="1:5" x14ac:dyDescent="0.3">
      <c r="A17" s="3">
        <v>4</v>
      </c>
      <c r="B17" s="6" t="s">
        <v>72</v>
      </c>
      <c r="C17" s="9">
        <v>7</v>
      </c>
      <c r="D17" s="9">
        <v>1</v>
      </c>
      <c r="E17" s="9">
        <f t="shared" si="0"/>
        <v>7</v>
      </c>
    </row>
    <row r="18" spans="1:5" x14ac:dyDescent="0.3">
      <c r="A18" s="3">
        <v>5</v>
      </c>
      <c r="B18" s="6" t="s">
        <v>24</v>
      </c>
      <c r="C18" s="9">
        <v>442</v>
      </c>
      <c r="D18" s="9">
        <v>1</v>
      </c>
      <c r="E18" s="9">
        <f t="shared" si="0"/>
        <v>442</v>
      </c>
    </row>
    <row r="19" spans="1:5" x14ac:dyDescent="0.3">
      <c r="A19" s="3">
        <v>6</v>
      </c>
      <c r="B19" s="6" t="s">
        <v>11</v>
      </c>
      <c r="C19" s="9">
        <v>465</v>
      </c>
      <c r="D19" s="9">
        <v>1</v>
      </c>
      <c r="E19" s="9">
        <f t="shared" si="0"/>
        <v>465</v>
      </c>
    </row>
    <row r="20" spans="1:5" x14ac:dyDescent="0.3">
      <c r="A20" s="3">
        <v>7</v>
      </c>
      <c r="B20" s="6" t="s">
        <v>45</v>
      </c>
      <c r="C20" s="9">
        <v>0</v>
      </c>
      <c r="D20" s="9">
        <v>1</v>
      </c>
      <c r="E20" s="9">
        <f t="shared" si="0"/>
        <v>0</v>
      </c>
    </row>
    <row r="21" spans="1:5" x14ac:dyDescent="0.3">
      <c r="A21" s="3">
        <v>8</v>
      </c>
      <c r="B21" s="6" t="s">
        <v>5</v>
      </c>
      <c r="C21" s="9">
        <v>112</v>
      </c>
      <c r="D21" s="9">
        <v>1</v>
      </c>
      <c r="E21" s="9">
        <f t="shared" si="0"/>
        <v>112</v>
      </c>
    </row>
    <row r="22" spans="1:5" x14ac:dyDescent="0.3">
      <c r="A22" s="3">
        <v>9</v>
      </c>
      <c r="B22" s="6" t="s">
        <v>6</v>
      </c>
      <c r="C22" s="9">
        <v>18</v>
      </c>
      <c r="D22" s="9">
        <v>1</v>
      </c>
      <c r="E22" s="9">
        <f t="shared" si="0"/>
        <v>18</v>
      </c>
    </row>
    <row r="23" spans="1:5" x14ac:dyDescent="0.3">
      <c r="A23" s="3">
        <v>10</v>
      </c>
      <c r="B23" s="6" t="s">
        <v>41</v>
      </c>
      <c r="C23" s="9">
        <v>36</v>
      </c>
      <c r="D23" s="9">
        <v>1</v>
      </c>
      <c r="E23" s="9">
        <f t="shared" si="0"/>
        <v>36</v>
      </c>
    </row>
    <row r="24" spans="1:5" x14ac:dyDescent="0.3">
      <c r="A24" s="3">
        <v>11</v>
      </c>
      <c r="B24" s="6" t="s">
        <v>53</v>
      </c>
      <c r="C24" s="9">
        <v>35</v>
      </c>
      <c r="D24" s="9">
        <v>1</v>
      </c>
      <c r="E24" s="9">
        <f t="shared" si="0"/>
        <v>35</v>
      </c>
    </row>
    <row r="25" spans="1:5" x14ac:dyDescent="0.3">
      <c r="A25" s="3">
        <v>12</v>
      </c>
      <c r="B25" s="6" t="s">
        <v>13</v>
      </c>
      <c r="C25" s="9">
        <v>31</v>
      </c>
      <c r="D25" s="9">
        <v>1</v>
      </c>
      <c r="E25" s="9">
        <f t="shared" si="0"/>
        <v>31</v>
      </c>
    </row>
    <row r="26" spans="1:5" x14ac:dyDescent="0.3">
      <c r="A26" s="3">
        <v>13</v>
      </c>
      <c r="B26" s="6" t="s">
        <v>21</v>
      </c>
      <c r="C26" s="9">
        <v>0</v>
      </c>
      <c r="D26" s="9">
        <v>1</v>
      </c>
      <c r="E26" s="9">
        <f t="shared" si="0"/>
        <v>0</v>
      </c>
    </row>
    <row r="27" spans="1:5" x14ac:dyDescent="0.3">
      <c r="A27" s="3">
        <v>14</v>
      </c>
      <c r="B27" s="6" t="s">
        <v>23</v>
      </c>
      <c r="C27" s="9">
        <v>66</v>
      </c>
      <c r="D27" s="9">
        <v>1</v>
      </c>
      <c r="E27" s="9">
        <f t="shared" si="0"/>
        <v>66</v>
      </c>
    </row>
    <row r="28" spans="1:5" x14ac:dyDescent="0.3">
      <c r="A28" s="3">
        <v>15</v>
      </c>
      <c r="B28" s="6" t="s">
        <v>29</v>
      </c>
      <c r="C28" s="9">
        <v>30</v>
      </c>
      <c r="D28" s="9">
        <v>1</v>
      </c>
      <c r="E28" s="9">
        <f t="shared" si="0"/>
        <v>30</v>
      </c>
    </row>
    <row r="29" spans="1:5" ht="15" customHeight="1" x14ac:dyDescent="0.3">
      <c r="A29" s="3">
        <v>16</v>
      </c>
      <c r="B29" s="6" t="s">
        <v>40</v>
      </c>
      <c r="C29" s="9">
        <v>39</v>
      </c>
      <c r="D29" s="9">
        <v>1</v>
      </c>
      <c r="E29" s="9">
        <f t="shared" si="0"/>
        <v>39</v>
      </c>
    </row>
    <row r="30" spans="1:5" x14ac:dyDescent="0.3">
      <c r="A30" s="3">
        <v>17</v>
      </c>
      <c r="B30" s="6" t="s">
        <v>149</v>
      </c>
      <c r="C30" s="9">
        <v>260</v>
      </c>
      <c r="D30" s="9">
        <v>1</v>
      </c>
      <c r="E30" s="9">
        <f t="shared" si="0"/>
        <v>260</v>
      </c>
    </row>
    <row r="31" spans="1:5" x14ac:dyDescent="0.3">
      <c r="A31" s="3">
        <v>18</v>
      </c>
      <c r="B31" s="6" t="s">
        <v>16</v>
      </c>
      <c r="C31" s="9">
        <v>154</v>
      </c>
      <c r="D31" s="9">
        <v>1</v>
      </c>
      <c r="E31" s="9">
        <f t="shared" si="0"/>
        <v>154</v>
      </c>
    </row>
    <row r="32" spans="1:5" x14ac:dyDescent="0.3">
      <c r="A32" s="3">
        <v>19</v>
      </c>
      <c r="B32" s="6" t="s">
        <v>240</v>
      </c>
      <c r="C32" s="9">
        <v>63</v>
      </c>
      <c r="D32" s="9">
        <v>1</v>
      </c>
      <c r="E32" s="9">
        <f t="shared" si="0"/>
        <v>63</v>
      </c>
    </row>
    <row r="33" spans="1:5" x14ac:dyDescent="0.3">
      <c r="A33" s="3">
        <v>20</v>
      </c>
      <c r="B33" s="6" t="s">
        <v>150</v>
      </c>
      <c r="C33" s="9">
        <v>217</v>
      </c>
      <c r="D33" s="9">
        <v>1</v>
      </c>
      <c r="E33" s="9">
        <f t="shared" si="0"/>
        <v>217</v>
      </c>
    </row>
    <row r="34" spans="1:5" x14ac:dyDescent="0.3">
      <c r="A34" s="3">
        <v>21</v>
      </c>
      <c r="B34" s="6" t="s">
        <v>31</v>
      </c>
      <c r="C34" s="9">
        <v>232</v>
      </c>
      <c r="D34" s="9">
        <v>1</v>
      </c>
      <c r="E34" s="9">
        <f t="shared" si="0"/>
        <v>232</v>
      </c>
    </row>
    <row r="35" spans="1:5" x14ac:dyDescent="0.3">
      <c r="A35" s="3">
        <v>22</v>
      </c>
      <c r="B35" s="6" t="s">
        <v>30</v>
      </c>
      <c r="C35" s="9">
        <v>66</v>
      </c>
      <c r="D35" s="9">
        <v>1</v>
      </c>
      <c r="E35" s="9">
        <f t="shared" si="0"/>
        <v>66</v>
      </c>
    </row>
    <row r="36" spans="1:5" x14ac:dyDescent="0.3">
      <c r="A36" s="3">
        <v>23</v>
      </c>
      <c r="B36" s="6" t="s">
        <v>61</v>
      </c>
      <c r="C36" s="9">
        <v>107</v>
      </c>
      <c r="D36" s="9">
        <v>1</v>
      </c>
      <c r="E36" s="9">
        <f t="shared" si="0"/>
        <v>107</v>
      </c>
    </row>
    <row r="37" spans="1:5" x14ac:dyDescent="0.3">
      <c r="A37" s="3">
        <v>24</v>
      </c>
      <c r="B37" s="6" t="s">
        <v>39</v>
      </c>
      <c r="C37" s="9">
        <v>0</v>
      </c>
      <c r="D37" s="9">
        <v>1</v>
      </c>
      <c r="E37" s="9">
        <f t="shared" si="0"/>
        <v>0</v>
      </c>
    </row>
    <row r="38" spans="1:5" x14ac:dyDescent="0.3">
      <c r="A38" s="3">
        <v>25</v>
      </c>
      <c r="B38" s="6" t="s">
        <v>43</v>
      </c>
      <c r="C38" s="9">
        <v>175</v>
      </c>
      <c r="D38" s="9">
        <v>1</v>
      </c>
      <c r="E38" s="9">
        <f t="shared" si="0"/>
        <v>175</v>
      </c>
    </row>
    <row r="39" spans="1:5" x14ac:dyDescent="0.3">
      <c r="A39" s="3">
        <v>26</v>
      </c>
      <c r="B39" s="6" t="s">
        <v>27</v>
      </c>
      <c r="C39" s="9">
        <v>107</v>
      </c>
      <c r="D39" s="9">
        <v>1</v>
      </c>
      <c r="E39" s="9">
        <f t="shared" si="0"/>
        <v>107</v>
      </c>
    </row>
    <row r="40" spans="1:5" x14ac:dyDescent="0.3">
      <c r="A40" s="3">
        <v>27</v>
      </c>
      <c r="B40" s="6" t="s">
        <v>51</v>
      </c>
      <c r="C40" s="9">
        <v>0</v>
      </c>
      <c r="D40" s="9">
        <v>1</v>
      </c>
      <c r="E40" s="9">
        <f t="shared" si="0"/>
        <v>0</v>
      </c>
    </row>
    <row r="41" spans="1:5" x14ac:dyDescent="0.3">
      <c r="A41" s="3">
        <v>28</v>
      </c>
      <c r="B41" s="6" t="s">
        <v>151</v>
      </c>
      <c r="C41" s="9">
        <v>660</v>
      </c>
      <c r="D41" s="9">
        <v>1</v>
      </c>
      <c r="E41" s="9">
        <f t="shared" si="0"/>
        <v>660</v>
      </c>
    </row>
    <row r="42" spans="1:5" x14ac:dyDescent="0.3">
      <c r="A42" s="3">
        <v>29</v>
      </c>
      <c r="B42" s="6" t="s">
        <v>46</v>
      </c>
      <c r="C42" s="9">
        <v>126</v>
      </c>
      <c r="D42" s="9">
        <v>1</v>
      </c>
      <c r="E42" s="9">
        <f t="shared" si="0"/>
        <v>126</v>
      </c>
    </row>
    <row r="43" spans="1:5" x14ac:dyDescent="0.3">
      <c r="A43" s="3">
        <v>30</v>
      </c>
      <c r="B43" s="6" t="s">
        <v>22</v>
      </c>
      <c r="C43" s="9">
        <v>4</v>
      </c>
      <c r="D43" s="9">
        <v>1</v>
      </c>
      <c r="E43" s="9">
        <f t="shared" si="0"/>
        <v>4</v>
      </c>
    </row>
    <row r="44" spans="1:5" x14ac:dyDescent="0.3">
      <c r="A44" s="3">
        <v>31</v>
      </c>
      <c r="B44" s="6" t="s">
        <v>12</v>
      </c>
      <c r="C44" s="9">
        <v>57</v>
      </c>
      <c r="D44" s="9">
        <v>1</v>
      </c>
      <c r="E44" s="9">
        <f t="shared" si="0"/>
        <v>57</v>
      </c>
    </row>
    <row r="45" spans="1:5" x14ac:dyDescent="0.3">
      <c r="A45" s="3">
        <v>32</v>
      </c>
      <c r="B45" s="6" t="s">
        <v>15</v>
      </c>
      <c r="C45" s="9">
        <v>206</v>
      </c>
      <c r="D45" s="9">
        <v>1</v>
      </c>
      <c r="E45" s="9">
        <f t="shared" si="0"/>
        <v>206</v>
      </c>
    </row>
    <row r="46" spans="1:5" x14ac:dyDescent="0.3">
      <c r="A46" s="3">
        <v>33</v>
      </c>
      <c r="B46" s="6" t="s">
        <v>25</v>
      </c>
      <c r="C46" s="9">
        <v>152</v>
      </c>
      <c r="D46" s="9">
        <v>1</v>
      </c>
      <c r="E46" s="9">
        <f t="shared" si="0"/>
        <v>152</v>
      </c>
    </row>
    <row r="47" spans="1:5" x14ac:dyDescent="0.3">
      <c r="A47" s="3">
        <v>34</v>
      </c>
      <c r="B47" s="6" t="s">
        <v>69</v>
      </c>
      <c r="C47" s="9">
        <v>139</v>
      </c>
      <c r="D47" s="9">
        <v>1</v>
      </c>
      <c r="E47" s="9">
        <f t="shared" si="0"/>
        <v>139</v>
      </c>
    </row>
    <row r="48" spans="1:5" x14ac:dyDescent="0.3">
      <c r="A48" s="3">
        <v>35</v>
      </c>
      <c r="B48" s="6" t="s">
        <v>152</v>
      </c>
      <c r="C48" s="9"/>
      <c r="D48" s="9">
        <v>1</v>
      </c>
      <c r="E48" s="9">
        <f t="shared" si="0"/>
        <v>0</v>
      </c>
    </row>
    <row r="49" spans="1:8" x14ac:dyDescent="0.3">
      <c r="A49" s="3">
        <v>36</v>
      </c>
      <c r="B49" s="6" t="s">
        <v>243</v>
      </c>
      <c r="C49" s="9">
        <v>138</v>
      </c>
      <c r="D49" s="9">
        <v>1</v>
      </c>
      <c r="E49" s="9">
        <f t="shared" si="0"/>
        <v>138</v>
      </c>
    </row>
    <row r="50" spans="1:8" x14ac:dyDescent="0.3">
      <c r="A50" s="3">
        <v>37</v>
      </c>
      <c r="B50" s="6" t="s">
        <v>55</v>
      </c>
      <c r="C50" s="9">
        <v>239</v>
      </c>
      <c r="D50" s="9">
        <v>1</v>
      </c>
      <c r="E50" s="9">
        <f t="shared" si="0"/>
        <v>239</v>
      </c>
    </row>
    <row r="51" spans="1:8" x14ac:dyDescent="0.3">
      <c r="A51" s="3">
        <v>38</v>
      </c>
      <c r="B51" s="6" t="s">
        <v>59</v>
      </c>
      <c r="C51" s="9"/>
      <c r="D51" s="9">
        <v>1</v>
      </c>
      <c r="E51" s="9">
        <f t="shared" si="0"/>
        <v>0</v>
      </c>
    </row>
    <row r="52" spans="1:8" x14ac:dyDescent="0.3">
      <c r="A52" s="3">
        <v>39</v>
      </c>
      <c r="B52" s="6" t="s">
        <v>62</v>
      </c>
      <c r="C52" s="9">
        <v>124</v>
      </c>
      <c r="D52" s="9">
        <v>1</v>
      </c>
      <c r="E52" s="9">
        <f t="shared" si="0"/>
        <v>124</v>
      </c>
      <c r="H52" t="s">
        <v>147</v>
      </c>
    </row>
    <row r="53" spans="1:8" x14ac:dyDescent="0.3">
      <c r="A53" s="3">
        <v>40</v>
      </c>
      <c r="B53" s="6" t="s">
        <v>19</v>
      </c>
      <c r="C53" s="9">
        <v>88</v>
      </c>
      <c r="D53" s="9">
        <v>1</v>
      </c>
      <c r="E53" s="9">
        <f t="shared" si="0"/>
        <v>88</v>
      </c>
    </row>
    <row r="54" spans="1:8" x14ac:dyDescent="0.3">
      <c r="A54" s="3">
        <v>41</v>
      </c>
      <c r="B54" s="6" t="s">
        <v>18</v>
      </c>
      <c r="C54" s="9">
        <v>120</v>
      </c>
      <c r="D54" s="9">
        <v>1</v>
      </c>
      <c r="E54" s="9">
        <f t="shared" si="0"/>
        <v>120</v>
      </c>
    </row>
    <row r="55" spans="1:8" x14ac:dyDescent="0.3">
      <c r="A55" s="3">
        <v>42</v>
      </c>
      <c r="B55" s="6" t="s">
        <v>38</v>
      </c>
      <c r="C55" s="9">
        <v>245</v>
      </c>
      <c r="D55" s="9">
        <v>1</v>
      </c>
      <c r="E55" s="9">
        <f t="shared" si="0"/>
        <v>245</v>
      </c>
    </row>
    <row r="56" spans="1:8" x14ac:dyDescent="0.3">
      <c r="A56" s="3">
        <v>43</v>
      </c>
      <c r="B56" s="6" t="s">
        <v>44</v>
      </c>
      <c r="C56" s="9">
        <v>304</v>
      </c>
      <c r="D56" s="9">
        <v>1</v>
      </c>
      <c r="E56" s="9">
        <f t="shared" si="0"/>
        <v>304</v>
      </c>
    </row>
    <row r="57" spans="1:8" x14ac:dyDescent="0.3">
      <c r="A57" s="3">
        <v>44</v>
      </c>
      <c r="B57" s="6" t="s">
        <v>148</v>
      </c>
      <c r="C57" s="9">
        <v>40</v>
      </c>
      <c r="D57" s="9">
        <v>1</v>
      </c>
      <c r="E57" s="9">
        <f t="shared" si="0"/>
        <v>40</v>
      </c>
    </row>
    <row r="58" spans="1:8" x14ac:dyDescent="0.3">
      <c r="A58" s="3">
        <v>45</v>
      </c>
      <c r="B58" s="6" t="s">
        <v>20</v>
      </c>
      <c r="C58" s="9">
        <v>104</v>
      </c>
      <c r="D58" s="9">
        <v>1</v>
      </c>
      <c r="E58" s="9">
        <f t="shared" si="0"/>
        <v>104</v>
      </c>
    </row>
    <row r="59" spans="1:8" x14ac:dyDescent="0.3">
      <c r="A59" s="3">
        <v>46</v>
      </c>
      <c r="B59" s="6" t="s">
        <v>58</v>
      </c>
      <c r="C59" s="9">
        <v>42</v>
      </c>
      <c r="D59" s="9">
        <v>1</v>
      </c>
      <c r="E59" s="9">
        <f t="shared" si="0"/>
        <v>42</v>
      </c>
    </row>
    <row r="60" spans="1:8" x14ac:dyDescent="0.3">
      <c r="A60" s="3">
        <v>47</v>
      </c>
      <c r="B60" s="6" t="s">
        <v>70</v>
      </c>
      <c r="C60" s="9">
        <v>21</v>
      </c>
      <c r="D60" s="9">
        <v>1</v>
      </c>
      <c r="E60" s="9">
        <f t="shared" si="0"/>
        <v>21</v>
      </c>
    </row>
    <row r="61" spans="1:8" x14ac:dyDescent="0.3">
      <c r="A61" s="3">
        <v>48</v>
      </c>
      <c r="B61" s="6" t="s">
        <v>7</v>
      </c>
      <c r="C61" s="9">
        <v>171</v>
      </c>
      <c r="D61" s="9">
        <v>1</v>
      </c>
      <c r="E61" s="9">
        <f t="shared" si="0"/>
        <v>171</v>
      </c>
    </row>
    <row r="62" spans="1:8" x14ac:dyDescent="0.3">
      <c r="A62" s="3">
        <v>49</v>
      </c>
      <c r="B62" s="6" t="s">
        <v>60</v>
      </c>
      <c r="C62" s="9">
        <v>34</v>
      </c>
      <c r="D62" s="9">
        <v>1</v>
      </c>
      <c r="E62" s="9">
        <f t="shared" si="0"/>
        <v>34</v>
      </c>
    </row>
    <row r="63" spans="1:8" x14ac:dyDescent="0.3">
      <c r="A63" s="3">
        <v>50</v>
      </c>
      <c r="B63" s="6" t="s">
        <v>10</v>
      </c>
      <c r="C63" s="29">
        <v>95</v>
      </c>
      <c r="D63" s="9">
        <v>1</v>
      </c>
      <c r="E63" s="9">
        <f t="shared" si="0"/>
        <v>95</v>
      </c>
    </row>
    <row r="64" spans="1:8" x14ac:dyDescent="0.3">
      <c r="A64" s="3">
        <v>51</v>
      </c>
      <c r="B64" s="6" t="s">
        <v>57</v>
      </c>
      <c r="C64" s="9">
        <v>3</v>
      </c>
      <c r="D64" s="9">
        <v>1</v>
      </c>
      <c r="E64" s="9">
        <f t="shared" si="0"/>
        <v>3</v>
      </c>
    </row>
    <row r="65" spans="1:5" x14ac:dyDescent="0.3">
      <c r="A65" s="3">
        <v>52</v>
      </c>
      <c r="B65" s="6" t="s">
        <v>9</v>
      </c>
      <c r="C65" s="9">
        <v>170</v>
      </c>
      <c r="D65" s="9">
        <v>1</v>
      </c>
      <c r="E65" s="9">
        <f t="shared" si="0"/>
        <v>170</v>
      </c>
    </row>
    <row r="66" spans="1:5" x14ac:dyDescent="0.3">
      <c r="A66" s="3">
        <v>53</v>
      </c>
      <c r="B66" s="6" t="s">
        <v>145</v>
      </c>
      <c r="C66" s="9">
        <v>12</v>
      </c>
      <c r="D66" s="9">
        <v>1</v>
      </c>
      <c r="E66" s="9">
        <f t="shared" si="0"/>
        <v>12</v>
      </c>
    </row>
    <row r="67" spans="1:5" x14ac:dyDescent="0.3">
      <c r="A67" s="3">
        <v>54</v>
      </c>
      <c r="B67" s="6" t="s">
        <v>8</v>
      </c>
      <c r="C67" s="9">
        <v>13</v>
      </c>
      <c r="D67" s="9">
        <v>1</v>
      </c>
      <c r="E67" s="9">
        <f t="shared" si="0"/>
        <v>13</v>
      </c>
    </row>
    <row r="68" spans="1:5" x14ac:dyDescent="0.3">
      <c r="A68" s="3">
        <v>55</v>
      </c>
      <c r="B68" s="6" t="s">
        <v>71</v>
      </c>
      <c r="C68" s="9">
        <v>324</v>
      </c>
      <c r="D68" s="9">
        <v>1</v>
      </c>
      <c r="E68" s="9">
        <f t="shared" si="0"/>
        <v>324</v>
      </c>
    </row>
    <row r="69" spans="1:5" x14ac:dyDescent="0.3">
      <c r="A69" s="3" t="s">
        <v>126</v>
      </c>
      <c r="B69" s="6" t="s">
        <v>153</v>
      </c>
      <c r="C69" s="9">
        <v>101</v>
      </c>
      <c r="D69" s="9">
        <v>1</v>
      </c>
      <c r="E69" s="9">
        <f t="shared" si="0"/>
        <v>101</v>
      </c>
    </row>
    <row r="70" spans="1:5" x14ac:dyDescent="0.3">
      <c r="A70" s="3">
        <v>56</v>
      </c>
      <c r="B70" s="6" t="s">
        <v>35</v>
      </c>
      <c r="C70" s="9">
        <v>0</v>
      </c>
      <c r="D70" s="9">
        <v>1</v>
      </c>
      <c r="E70" s="9">
        <f t="shared" si="0"/>
        <v>0</v>
      </c>
    </row>
    <row r="71" spans="1:5" x14ac:dyDescent="0.3">
      <c r="A71" s="3">
        <v>57</v>
      </c>
      <c r="B71" s="6" t="s">
        <v>161</v>
      </c>
      <c r="C71" s="9">
        <v>177</v>
      </c>
      <c r="D71" s="9">
        <v>1</v>
      </c>
      <c r="E71" s="9">
        <f t="shared" si="0"/>
        <v>177</v>
      </c>
    </row>
    <row r="72" spans="1:5" x14ac:dyDescent="0.3">
      <c r="A72" s="3">
        <v>58</v>
      </c>
      <c r="B72" s="6" t="s">
        <v>146</v>
      </c>
      <c r="C72" s="9">
        <v>522</v>
      </c>
      <c r="D72" s="9">
        <v>1</v>
      </c>
      <c r="E72" s="9">
        <f t="shared" si="0"/>
        <v>522</v>
      </c>
    </row>
    <row r="73" spans="1:5" x14ac:dyDescent="0.3">
      <c r="A73" s="3">
        <v>59</v>
      </c>
      <c r="B73" s="6" t="s">
        <v>17</v>
      </c>
      <c r="C73" s="9">
        <v>352</v>
      </c>
      <c r="D73" s="9">
        <v>1</v>
      </c>
      <c r="E73" s="9">
        <f t="shared" si="0"/>
        <v>352</v>
      </c>
    </row>
    <row r="74" spans="1:5" x14ac:dyDescent="0.3">
      <c r="A74" s="3">
        <v>60</v>
      </c>
      <c r="B74" s="6" t="s">
        <v>48</v>
      </c>
      <c r="C74" s="9">
        <v>105</v>
      </c>
      <c r="D74" s="9">
        <v>1</v>
      </c>
      <c r="E74" s="9">
        <f t="shared" si="0"/>
        <v>105</v>
      </c>
    </row>
    <row r="75" spans="1:5" x14ac:dyDescent="0.3">
      <c r="A75" s="3">
        <v>61</v>
      </c>
      <c r="B75" s="6" t="s">
        <v>47</v>
      </c>
      <c r="C75" s="9">
        <v>142</v>
      </c>
      <c r="D75" s="9">
        <v>1</v>
      </c>
      <c r="E75" s="9">
        <f t="shared" si="0"/>
        <v>142</v>
      </c>
    </row>
    <row r="76" spans="1:5" x14ac:dyDescent="0.3">
      <c r="A76" s="3">
        <v>62</v>
      </c>
      <c r="B76" s="6" t="s">
        <v>33</v>
      </c>
      <c r="C76" s="9">
        <v>233</v>
      </c>
      <c r="D76" s="9">
        <v>1</v>
      </c>
      <c r="E76" s="9">
        <f t="shared" si="0"/>
        <v>233</v>
      </c>
    </row>
    <row r="77" spans="1:5" x14ac:dyDescent="0.3">
      <c r="B77" s="6" t="s">
        <v>241</v>
      </c>
      <c r="C77" s="9">
        <v>138</v>
      </c>
      <c r="D77" s="9">
        <v>1</v>
      </c>
      <c r="E77" s="9">
        <f t="shared" ref="E77" si="1">C77*D77</f>
        <v>138</v>
      </c>
    </row>
    <row r="78" spans="1:5" x14ac:dyDescent="0.3">
      <c r="B78" s="6" t="s">
        <v>157</v>
      </c>
      <c r="C78" s="9">
        <v>6</v>
      </c>
      <c r="D78" s="9">
        <v>1</v>
      </c>
      <c r="E78" s="9">
        <f t="shared" ref="E78" si="2">C78*D78</f>
        <v>6</v>
      </c>
    </row>
    <row r="79" spans="1:5" x14ac:dyDescent="0.3">
      <c r="B79" s="6" t="s">
        <v>242</v>
      </c>
      <c r="C79" s="9">
        <v>136</v>
      </c>
      <c r="D79" s="9">
        <v>1</v>
      </c>
      <c r="E79" s="9">
        <f t="shared" ref="E79" si="3">C79*D79</f>
        <v>136</v>
      </c>
    </row>
    <row r="81" spans="1:4" x14ac:dyDescent="0.3">
      <c r="A81" s="184" t="s">
        <v>156</v>
      </c>
      <c r="B81" s="179" t="s">
        <v>157</v>
      </c>
      <c r="C81" s="180"/>
      <c r="D81" s="180" t="s">
        <v>237</v>
      </c>
    </row>
  </sheetData>
  <sortState xmlns:xlrd2="http://schemas.microsoft.com/office/spreadsheetml/2017/richdata2" ref="A13:E76">
    <sortCondition ref="B13:B76"/>
  </sortState>
  <pageMargins left="0.70866141732283472" right="0.70866141732283472" top="0" bottom="0" header="0.31496062992125984" footer="0.31496062992125984"/>
  <pageSetup paperSize="9" scale="84" orientation="portrait" horizontalDpi="360" verticalDpi="36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68"/>
  <sheetViews>
    <sheetView topLeftCell="A44" workbookViewId="0">
      <selection activeCell="E66" sqref="E66"/>
    </sheetView>
  </sheetViews>
  <sheetFormatPr baseColWidth="10" defaultColWidth="11.5546875" defaultRowHeight="14.4" x14ac:dyDescent="0.3"/>
  <cols>
    <col min="1" max="1" width="6.44140625" style="4" bestFit="1" customWidth="1"/>
    <col min="2" max="2" width="39.109375" customWidth="1"/>
    <col min="3" max="3" width="17" style="4" bestFit="1" customWidth="1"/>
    <col min="4" max="4" width="17.6640625" style="4" bestFit="1" customWidth="1"/>
    <col min="5" max="5" width="13.88671875" style="4" customWidth="1"/>
    <col min="6" max="6" width="4.44140625" hidden="1" customWidth="1"/>
  </cols>
  <sheetData>
    <row r="1" spans="1:6" ht="15" thickBot="1" x14ac:dyDescent="0.35"/>
    <row r="2" spans="1:6" ht="15" thickBot="1" x14ac:dyDescent="0.35">
      <c r="B2" s="178" t="s">
        <v>233</v>
      </c>
      <c r="C2" s="213" t="s">
        <v>234</v>
      </c>
      <c r="D2" s="214"/>
      <c r="E2" s="214"/>
    </row>
    <row r="3" spans="1:6" ht="15" thickBot="1" x14ac:dyDescent="0.35"/>
    <row r="4" spans="1:6" ht="62.4" customHeight="1" thickBot="1" x14ac:dyDescent="0.35">
      <c r="A4" s="176" t="s">
        <v>120</v>
      </c>
      <c r="B4" s="169" t="s">
        <v>4</v>
      </c>
      <c r="C4" s="55" t="s">
        <v>231</v>
      </c>
      <c r="D4" s="56" t="s">
        <v>165</v>
      </c>
      <c r="E4" s="57" t="s">
        <v>235</v>
      </c>
      <c r="F4" s="54"/>
    </row>
    <row r="5" spans="1:6" x14ac:dyDescent="0.3">
      <c r="A5" s="3">
        <v>1</v>
      </c>
      <c r="B5" s="28" t="s">
        <v>50</v>
      </c>
      <c r="C5" s="44">
        <f>'licences 2024'!E13</f>
        <v>147</v>
      </c>
      <c r="D5" s="9">
        <f>+'1'!$J$61</f>
        <v>5</v>
      </c>
      <c r="E5" s="39">
        <f t="shared" ref="E5:E36" si="0">C5+D5</f>
        <v>152</v>
      </c>
      <c r="F5" s="82"/>
    </row>
    <row r="6" spans="1:6" x14ac:dyDescent="0.3">
      <c r="A6" s="3">
        <v>2</v>
      </c>
      <c r="B6" s="6" t="s">
        <v>37</v>
      </c>
      <c r="C6" s="44">
        <f>'licences 2024'!E14</f>
        <v>9</v>
      </c>
      <c r="D6" s="9">
        <f>+'2'!$J$61</f>
        <v>0</v>
      </c>
      <c r="E6" s="42">
        <f t="shared" si="0"/>
        <v>9</v>
      </c>
      <c r="F6" s="83"/>
    </row>
    <row r="7" spans="1:6" x14ac:dyDescent="0.3">
      <c r="A7" s="3">
        <v>3</v>
      </c>
      <c r="B7" s="100" t="s">
        <v>14</v>
      </c>
      <c r="C7" s="44">
        <f>'licences 2024'!E15</f>
        <v>102</v>
      </c>
      <c r="D7" s="9">
        <f>+'3'!$J$61</f>
        <v>0</v>
      </c>
      <c r="E7" s="42">
        <f t="shared" si="0"/>
        <v>102</v>
      </c>
      <c r="F7" s="175"/>
    </row>
    <row r="8" spans="1:6" x14ac:dyDescent="0.3">
      <c r="A8" s="32" t="s">
        <v>124</v>
      </c>
      <c r="B8" s="6" t="s">
        <v>125</v>
      </c>
      <c r="C8" s="44">
        <f>'licences 2024'!E16</f>
        <v>21</v>
      </c>
      <c r="D8" s="9">
        <f>+'3 A'!$J$61</f>
        <v>0</v>
      </c>
      <c r="E8" s="42">
        <f t="shared" si="0"/>
        <v>21</v>
      </c>
      <c r="F8" s="101"/>
    </row>
    <row r="9" spans="1:6" x14ac:dyDescent="0.3">
      <c r="A9" s="3">
        <v>4</v>
      </c>
      <c r="B9" s="6" t="s">
        <v>72</v>
      </c>
      <c r="C9" s="44">
        <f>'licences 2024'!E17</f>
        <v>7</v>
      </c>
      <c r="D9" s="9">
        <f>+'4'!$J$61</f>
        <v>3</v>
      </c>
      <c r="E9" s="42">
        <f t="shared" si="0"/>
        <v>10</v>
      </c>
      <c r="F9" s="83"/>
    </row>
    <row r="10" spans="1:6" x14ac:dyDescent="0.3">
      <c r="A10" s="3">
        <v>5</v>
      </c>
      <c r="B10" s="6" t="s">
        <v>24</v>
      </c>
      <c r="C10" s="44">
        <f>'licences 2024'!E18</f>
        <v>442</v>
      </c>
      <c r="D10" s="9">
        <f>+'5'!$J$61</f>
        <v>22</v>
      </c>
      <c r="E10" s="42">
        <f t="shared" si="0"/>
        <v>464</v>
      </c>
      <c r="F10" s="102"/>
    </row>
    <row r="11" spans="1:6" x14ac:dyDescent="0.3">
      <c r="A11" s="3">
        <v>6</v>
      </c>
      <c r="B11" s="6" t="s">
        <v>11</v>
      </c>
      <c r="C11" s="44">
        <f>'licences 2024'!E19</f>
        <v>465</v>
      </c>
      <c r="D11" s="9">
        <f>+'6'!$J$61</f>
        <v>41</v>
      </c>
      <c r="E11" s="42">
        <f t="shared" si="0"/>
        <v>506</v>
      </c>
      <c r="F11" s="46"/>
    </row>
    <row r="12" spans="1:6" x14ac:dyDescent="0.3">
      <c r="A12" s="3">
        <v>7</v>
      </c>
      <c r="B12" s="6" t="s">
        <v>45</v>
      </c>
      <c r="C12" s="44">
        <f>'licences 2024'!E20</f>
        <v>0</v>
      </c>
      <c r="D12" s="9">
        <f>+'7'!$J$61</f>
        <v>0</v>
      </c>
      <c r="E12" s="42">
        <f t="shared" si="0"/>
        <v>0</v>
      </c>
      <c r="F12" s="46"/>
    </row>
    <row r="13" spans="1:6" x14ac:dyDescent="0.3">
      <c r="A13" s="3">
        <v>8</v>
      </c>
      <c r="B13" s="6" t="s">
        <v>5</v>
      </c>
      <c r="C13" s="44">
        <f>'licences 2024'!E21</f>
        <v>112</v>
      </c>
      <c r="D13" s="9">
        <f>+'8'!$J$61</f>
        <v>0</v>
      </c>
      <c r="E13" s="42">
        <f t="shared" si="0"/>
        <v>112</v>
      </c>
      <c r="F13" s="46"/>
    </row>
    <row r="14" spans="1:6" x14ac:dyDescent="0.3">
      <c r="A14" s="3">
        <v>9</v>
      </c>
      <c r="B14" s="6" t="s">
        <v>6</v>
      </c>
      <c r="C14" s="44">
        <f>'licences 2024'!E22</f>
        <v>18</v>
      </c>
      <c r="D14" s="9">
        <f>+'9'!$J$61</f>
        <v>3</v>
      </c>
      <c r="E14" s="42">
        <f t="shared" si="0"/>
        <v>21</v>
      </c>
      <c r="F14" s="46"/>
    </row>
    <row r="15" spans="1:6" x14ac:dyDescent="0.3">
      <c r="A15" s="3">
        <v>10</v>
      </c>
      <c r="B15" s="6" t="s">
        <v>41</v>
      </c>
      <c r="C15" s="44">
        <f>'licences 2024'!E23</f>
        <v>36</v>
      </c>
      <c r="D15" s="9">
        <f>+'10'!$J$61</f>
        <v>8</v>
      </c>
      <c r="E15" s="42">
        <f t="shared" si="0"/>
        <v>44</v>
      </c>
      <c r="F15" s="46"/>
    </row>
    <row r="16" spans="1:6" x14ac:dyDescent="0.3">
      <c r="A16" s="3">
        <v>11</v>
      </c>
      <c r="B16" s="6" t="s">
        <v>53</v>
      </c>
      <c r="C16" s="44">
        <f>'licences 2024'!E24</f>
        <v>35</v>
      </c>
      <c r="D16" s="9">
        <f>+'11'!$J$61</f>
        <v>5</v>
      </c>
      <c r="E16" s="42">
        <f t="shared" si="0"/>
        <v>40</v>
      </c>
      <c r="F16" s="46"/>
    </row>
    <row r="17" spans="1:6" x14ac:dyDescent="0.3">
      <c r="A17" s="3">
        <v>12</v>
      </c>
      <c r="B17" s="6" t="s">
        <v>13</v>
      </c>
      <c r="C17" s="44">
        <f>'licences 2024'!E25</f>
        <v>31</v>
      </c>
      <c r="D17" s="9">
        <f>+'12'!$J$61</f>
        <v>0</v>
      </c>
      <c r="E17" s="42">
        <f t="shared" si="0"/>
        <v>31</v>
      </c>
      <c r="F17" s="46"/>
    </row>
    <row r="18" spans="1:6" x14ac:dyDescent="0.3">
      <c r="A18" s="3">
        <v>13</v>
      </c>
      <c r="B18" s="6" t="s">
        <v>21</v>
      </c>
      <c r="C18" s="44">
        <f>'licences 2024'!E26</f>
        <v>0</v>
      </c>
      <c r="D18" s="9">
        <f>+'13'!$J$61</f>
        <v>0</v>
      </c>
      <c r="E18" s="42">
        <f t="shared" si="0"/>
        <v>0</v>
      </c>
      <c r="F18" s="46"/>
    </row>
    <row r="19" spans="1:6" x14ac:dyDescent="0.3">
      <c r="A19" s="3">
        <v>14</v>
      </c>
      <c r="B19" s="6" t="s">
        <v>23</v>
      </c>
      <c r="C19" s="44">
        <f>'licences 2024'!E27</f>
        <v>66</v>
      </c>
      <c r="D19" s="9">
        <f>+'14'!$J$61</f>
        <v>11</v>
      </c>
      <c r="E19" s="42">
        <f t="shared" si="0"/>
        <v>77</v>
      </c>
      <c r="F19" s="46"/>
    </row>
    <row r="20" spans="1:6" x14ac:dyDescent="0.3">
      <c r="A20" s="3">
        <v>15</v>
      </c>
      <c r="B20" s="6" t="s">
        <v>29</v>
      </c>
      <c r="C20" s="44">
        <f>'licences 2024'!E28</f>
        <v>30</v>
      </c>
      <c r="D20" s="9">
        <f>+'15'!$J$61</f>
        <v>0</v>
      </c>
      <c r="E20" s="42">
        <f t="shared" si="0"/>
        <v>30</v>
      </c>
      <c r="F20" s="46"/>
    </row>
    <row r="21" spans="1:6" x14ac:dyDescent="0.3">
      <c r="A21" s="3">
        <v>16</v>
      </c>
      <c r="B21" s="6" t="s">
        <v>40</v>
      </c>
      <c r="C21" s="44">
        <f>'licences 2024'!E29</f>
        <v>39</v>
      </c>
      <c r="D21" s="9">
        <f>+'16'!$J$61</f>
        <v>0</v>
      </c>
      <c r="E21" s="42">
        <f t="shared" si="0"/>
        <v>39</v>
      </c>
      <c r="F21" s="46"/>
    </row>
    <row r="22" spans="1:6" x14ac:dyDescent="0.3">
      <c r="A22" s="3">
        <v>17</v>
      </c>
      <c r="B22" s="6" t="s">
        <v>54</v>
      </c>
      <c r="C22" s="44">
        <f>'licences 2024'!E30</f>
        <v>260</v>
      </c>
      <c r="D22" s="9">
        <f>+'17'!$J$61</f>
        <v>30</v>
      </c>
      <c r="E22" s="42">
        <f t="shared" si="0"/>
        <v>290</v>
      </c>
      <c r="F22" s="46"/>
    </row>
    <row r="23" spans="1:6" x14ac:dyDescent="0.3">
      <c r="A23" s="3">
        <v>18</v>
      </c>
      <c r="B23" s="6" t="s">
        <v>16</v>
      </c>
      <c r="C23" s="44">
        <f>'licences 2024'!E31</f>
        <v>154</v>
      </c>
      <c r="D23" s="9">
        <f>+'18'!$J$61</f>
        <v>0</v>
      </c>
      <c r="E23" s="42">
        <f t="shared" si="0"/>
        <v>154</v>
      </c>
      <c r="F23" s="46"/>
    </row>
    <row r="24" spans="1:6" x14ac:dyDescent="0.3">
      <c r="A24" s="3">
        <v>19</v>
      </c>
      <c r="B24" s="6" t="s">
        <v>36</v>
      </c>
      <c r="C24" s="44">
        <f>'licences 2024'!E32</f>
        <v>63</v>
      </c>
      <c r="D24" s="9">
        <f>+'19'!$J$61</f>
        <v>12</v>
      </c>
      <c r="E24" s="42">
        <f t="shared" si="0"/>
        <v>75</v>
      </c>
      <c r="F24" s="46"/>
    </row>
    <row r="25" spans="1:6" s="116" customFormat="1" x14ac:dyDescent="0.3">
      <c r="A25" s="3">
        <v>20</v>
      </c>
      <c r="B25" s="6" t="s">
        <v>34</v>
      </c>
      <c r="C25" s="44">
        <f>'licences 2024'!E33</f>
        <v>217</v>
      </c>
      <c r="D25" s="9">
        <f>+'20'!$J$61</f>
        <v>20</v>
      </c>
      <c r="E25" s="42">
        <f t="shared" si="0"/>
        <v>237</v>
      </c>
      <c r="F25" s="172"/>
    </row>
    <row r="26" spans="1:6" x14ac:dyDescent="0.3">
      <c r="A26" s="3">
        <v>21</v>
      </c>
      <c r="B26" s="6" t="s">
        <v>31</v>
      </c>
      <c r="C26" s="44">
        <f>'licences 2024'!E34</f>
        <v>232</v>
      </c>
      <c r="D26" s="9">
        <f>+'21'!$J$61</f>
        <v>1</v>
      </c>
      <c r="E26" s="42">
        <f t="shared" si="0"/>
        <v>233</v>
      </c>
      <c r="F26" s="46"/>
    </row>
    <row r="27" spans="1:6" x14ac:dyDescent="0.3">
      <c r="A27" s="3">
        <v>22</v>
      </c>
      <c r="B27" s="6" t="s">
        <v>30</v>
      </c>
      <c r="C27" s="44">
        <f>'licences 2024'!E35</f>
        <v>66</v>
      </c>
      <c r="D27" s="9">
        <f>+'22'!$J$61</f>
        <v>0</v>
      </c>
      <c r="E27" s="42">
        <f t="shared" si="0"/>
        <v>66</v>
      </c>
      <c r="F27" s="46"/>
    </row>
    <row r="28" spans="1:6" x14ac:dyDescent="0.3">
      <c r="A28" s="3">
        <v>23</v>
      </c>
      <c r="B28" s="6" t="s">
        <v>61</v>
      </c>
      <c r="C28" s="44">
        <f>'licences 2024'!E36</f>
        <v>107</v>
      </c>
      <c r="D28" s="9">
        <f>+'23'!$J$61</f>
        <v>9</v>
      </c>
      <c r="E28" s="42">
        <f t="shared" si="0"/>
        <v>116</v>
      </c>
      <c r="F28" s="46"/>
    </row>
    <row r="29" spans="1:6" x14ac:dyDescent="0.3">
      <c r="A29" s="3">
        <v>24</v>
      </c>
      <c r="B29" s="6" t="s">
        <v>39</v>
      </c>
      <c r="C29" s="44">
        <f>'licences 2024'!E37</f>
        <v>0</v>
      </c>
      <c r="D29" s="9">
        <f>+'24'!$J$61</f>
        <v>0</v>
      </c>
      <c r="E29" s="42">
        <f t="shared" si="0"/>
        <v>0</v>
      </c>
      <c r="F29" s="46"/>
    </row>
    <row r="30" spans="1:6" x14ac:dyDescent="0.3">
      <c r="A30" s="3">
        <v>25</v>
      </c>
      <c r="B30" s="6" t="s">
        <v>43</v>
      </c>
      <c r="C30" s="44">
        <f>'licences 2024'!E38</f>
        <v>175</v>
      </c>
      <c r="D30" s="9">
        <f>+'25'!$J$61</f>
        <v>7</v>
      </c>
      <c r="E30" s="42">
        <f t="shared" si="0"/>
        <v>182</v>
      </c>
      <c r="F30" s="46"/>
    </row>
    <row r="31" spans="1:6" x14ac:dyDescent="0.3">
      <c r="A31" s="3">
        <v>26</v>
      </c>
      <c r="B31" s="6" t="s">
        <v>27</v>
      </c>
      <c r="C31" s="44">
        <f>'licences 2024'!E39</f>
        <v>107</v>
      </c>
      <c r="D31" s="9">
        <f>+'26'!$J$61</f>
        <v>11</v>
      </c>
      <c r="E31" s="42">
        <f t="shared" si="0"/>
        <v>118</v>
      </c>
      <c r="F31" s="46"/>
    </row>
    <row r="32" spans="1:6" x14ac:dyDescent="0.3">
      <c r="A32" s="3">
        <v>27</v>
      </c>
      <c r="B32" s="6" t="s">
        <v>51</v>
      </c>
      <c r="C32" s="44">
        <f>'licences 2024'!E40</f>
        <v>0</v>
      </c>
      <c r="D32" s="9">
        <f>+'27'!$J$61</f>
        <v>0</v>
      </c>
      <c r="E32" s="42">
        <f t="shared" si="0"/>
        <v>0</v>
      </c>
      <c r="F32" s="46"/>
    </row>
    <row r="33" spans="1:6" x14ac:dyDescent="0.3">
      <c r="A33" s="3">
        <v>28</v>
      </c>
      <c r="B33" s="6" t="s">
        <v>42</v>
      </c>
      <c r="C33" s="44">
        <f>'licences 2024'!E41</f>
        <v>660</v>
      </c>
      <c r="D33" s="9">
        <f>+'28'!$J$61</f>
        <v>60</v>
      </c>
      <c r="E33" s="42">
        <f t="shared" si="0"/>
        <v>720</v>
      </c>
      <c r="F33" s="46"/>
    </row>
    <row r="34" spans="1:6" x14ac:dyDescent="0.3">
      <c r="A34" s="3">
        <v>29</v>
      </c>
      <c r="B34" s="6" t="s">
        <v>46</v>
      </c>
      <c r="C34" s="44">
        <f>'licences 2024'!E42</f>
        <v>126</v>
      </c>
      <c r="D34" s="9">
        <f>+'29'!$J$61</f>
        <v>5</v>
      </c>
      <c r="E34" s="42">
        <f t="shared" si="0"/>
        <v>131</v>
      </c>
      <c r="F34" s="46"/>
    </row>
    <row r="35" spans="1:6" x14ac:dyDescent="0.3">
      <c r="A35" s="3">
        <v>30</v>
      </c>
      <c r="B35" s="6" t="s">
        <v>22</v>
      </c>
      <c r="C35" s="44">
        <f>'licences 2024'!E43</f>
        <v>4</v>
      </c>
      <c r="D35" s="9">
        <f>+'30'!$J$61</f>
        <v>0</v>
      </c>
      <c r="E35" s="42">
        <f t="shared" si="0"/>
        <v>4</v>
      </c>
      <c r="F35" s="46"/>
    </row>
    <row r="36" spans="1:6" x14ac:dyDescent="0.3">
      <c r="A36" s="3">
        <v>31</v>
      </c>
      <c r="B36" s="6" t="s">
        <v>12</v>
      </c>
      <c r="C36" s="44">
        <f>'licences 2024'!E44</f>
        <v>57</v>
      </c>
      <c r="D36" s="9">
        <f>+'31'!$J$61</f>
        <v>0</v>
      </c>
      <c r="E36" s="42">
        <f t="shared" si="0"/>
        <v>57</v>
      </c>
      <c r="F36" s="46"/>
    </row>
    <row r="37" spans="1:6" x14ac:dyDescent="0.3">
      <c r="A37" s="3">
        <v>32</v>
      </c>
      <c r="B37" s="6" t="s">
        <v>15</v>
      </c>
      <c r="C37" s="44">
        <f>'licences 2024'!E45</f>
        <v>206</v>
      </c>
      <c r="D37" s="9">
        <f>+'32'!$J$61</f>
        <v>4</v>
      </c>
      <c r="E37" s="42">
        <f t="shared" ref="E37:E68" si="1">C37+D37</f>
        <v>210</v>
      </c>
      <c r="F37" s="46"/>
    </row>
    <row r="38" spans="1:6" x14ac:dyDescent="0.3">
      <c r="A38" s="3">
        <v>33</v>
      </c>
      <c r="B38" s="6" t="s">
        <v>25</v>
      </c>
      <c r="C38" s="44">
        <f>'licences 2024'!E46</f>
        <v>152</v>
      </c>
      <c r="D38" s="9">
        <f>+'33'!$J$61</f>
        <v>8</v>
      </c>
      <c r="E38" s="42">
        <f t="shared" si="1"/>
        <v>160</v>
      </c>
      <c r="F38" s="46"/>
    </row>
    <row r="39" spans="1:6" x14ac:dyDescent="0.3">
      <c r="A39" s="3">
        <v>34</v>
      </c>
      <c r="B39" s="6" t="s">
        <v>69</v>
      </c>
      <c r="C39" s="44">
        <f>'licences 2024'!E47</f>
        <v>139</v>
      </c>
      <c r="D39" s="9">
        <f>+'34'!$J$61</f>
        <v>0</v>
      </c>
      <c r="E39" s="42">
        <f t="shared" si="1"/>
        <v>139</v>
      </c>
      <c r="F39" s="47"/>
    </row>
    <row r="40" spans="1:6" x14ac:dyDescent="0.3">
      <c r="A40" s="3">
        <v>35</v>
      </c>
      <c r="B40" s="6" t="s">
        <v>49</v>
      </c>
      <c r="C40" s="44">
        <f>'licences 2024'!E48</f>
        <v>0</v>
      </c>
      <c r="D40" s="9">
        <f>+'35'!$J$61</f>
        <v>0</v>
      </c>
      <c r="E40" s="42">
        <f t="shared" si="1"/>
        <v>0</v>
      </c>
      <c r="F40" s="46"/>
    </row>
    <row r="41" spans="1:6" x14ac:dyDescent="0.3">
      <c r="A41" s="3">
        <v>36</v>
      </c>
      <c r="B41" s="6" t="s">
        <v>32</v>
      </c>
      <c r="C41" s="44">
        <f>'licences 2024'!E49</f>
        <v>138</v>
      </c>
      <c r="D41" s="9">
        <f>+'36'!$J$61</f>
        <v>0</v>
      </c>
      <c r="E41" s="42">
        <f t="shared" si="1"/>
        <v>138</v>
      </c>
      <c r="F41" s="46"/>
    </row>
    <row r="42" spans="1:6" x14ac:dyDescent="0.3">
      <c r="A42" s="3">
        <v>37</v>
      </c>
      <c r="B42" s="6" t="s">
        <v>55</v>
      </c>
      <c r="C42" s="44">
        <f>'licences 2024'!E50</f>
        <v>239</v>
      </c>
      <c r="D42" s="9">
        <f>+'37'!$J$61</f>
        <v>14</v>
      </c>
      <c r="E42" s="42">
        <f t="shared" si="1"/>
        <v>253</v>
      </c>
      <c r="F42" s="46"/>
    </row>
    <row r="43" spans="1:6" x14ac:dyDescent="0.3">
      <c r="A43" s="3">
        <v>38</v>
      </c>
      <c r="B43" s="6" t="s">
        <v>59</v>
      </c>
      <c r="C43" s="44">
        <f>'licences 2024'!E51</f>
        <v>0</v>
      </c>
      <c r="D43" s="9">
        <f>+'38'!$J$61</f>
        <v>0</v>
      </c>
      <c r="E43" s="42">
        <f t="shared" si="1"/>
        <v>0</v>
      </c>
      <c r="F43" s="46"/>
    </row>
    <row r="44" spans="1:6" x14ac:dyDescent="0.3">
      <c r="A44" s="3">
        <v>39</v>
      </c>
      <c r="B44" s="6" t="s">
        <v>62</v>
      </c>
      <c r="C44" s="44">
        <f>'licences 2024'!E52</f>
        <v>124</v>
      </c>
      <c r="D44" s="9">
        <f>+'39'!$J$61</f>
        <v>1</v>
      </c>
      <c r="E44" s="42">
        <f t="shared" si="1"/>
        <v>125</v>
      </c>
      <c r="F44" s="46"/>
    </row>
    <row r="45" spans="1:6" x14ac:dyDescent="0.3">
      <c r="A45" s="3">
        <v>40</v>
      </c>
      <c r="B45" s="6" t="s">
        <v>19</v>
      </c>
      <c r="C45" s="44">
        <f>'licences 2024'!E53</f>
        <v>88</v>
      </c>
      <c r="D45" s="9">
        <f>+'40'!$J$61</f>
        <v>1</v>
      </c>
      <c r="E45" s="42">
        <f t="shared" si="1"/>
        <v>89</v>
      </c>
      <c r="F45" s="46"/>
    </row>
    <row r="46" spans="1:6" x14ac:dyDescent="0.3">
      <c r="A46" s="150">
        <v>41</v>
      </c>
      <c r="B46" s="170" t="s">
        <v>18</v>
      </c>
      <c r="C46" s="44">
        <f>'licences 2024'!E54</f>
        <v>120</v>
      </c>
      <c r="D46" s="9">
        <f>+'41'!$J$61</f>
        <v>16</v>
      </c>
      <c r="E46" s="171">
        <f t="shared" si="1"/>
        <v>136</v>
      </c>
      <c r="F46" s="46"/>
    </row>
    <row r="47" spans="1:6" x14ac:dyDescent="0.3">
      <c r="A47" s="3">
        <v>42</v>
      </c>
      <c r="B47" s="6" t="s">
        <v>38</v>
      </c>
      <c r="C47" s="44">
        <f>'licences 2024'!E55</f>
        <v>245</v>
      </c>
      <c r="D47" s="9">
        <f>+'42'!$J$61</f>
        <v>4</v>
      </c>
      <c r="E47" s="42">
        <f t="shared" si="1"/>
        <v>249</v>
      </c>
      <c r="F47" s="46"/>
    </row>
    <row r="48" spans="1:6" x14ac:dyDescent="0.3">
      <c r="A48" s="3">
        <v>43</v>
      </c>
      <c r="B48" s="6" t="s">
        <v>44</v>
      </c>
      <c r="C48" s="44">
        <f>'licences 2024'!E56</f>
        <v>304</v>
      </c>
      <c r="D48" s="9">
        <f>+'43'!$J$61</f>
        <v>11</v>
      </c>
      <c r="E48" s="42">
        <f t="shared" si="1"/>
        <v>315</v>
      </c>
      <c r="F48" s="46"/>
    </row>
    <row r="49" spans="1:6" x14ac:dyDescent="0.3">
      <c r="A49" s="3">
        <v>44</v>
      </c>
      <c r="B49" s="6" t="s">
        <v>52</v>
      </c>
      <c r="C49" s="44">
        <f>'licences 2024'!E57</f>
        <v>40</v>
      </c>
      <c r="D49" s="9">
        <f>+'44'!$J$61</f>
        <v>25</v>
      </c>
      <c r="E49" s="42">
        <f t="shared" si="1"/>
        <v>65</v>
      </c>
      <c r="F49" s="47"/>
    </row>
    <row r="50" spans="1:6" x14ac:dyDescent="0.3">
      <c r="A50" s="3">
        <v>45</v>
      </c>
      <c r="B50" s="6" t="s">
        <v>20</v>
      </c>
      <c r="C50" s="44">
        <f>'licences 2024'!E58</f>
        <v>104</v>
      </c>
      <c r="D50" s="9">
        <f>+'45'!$J$61</f>
        <v>6</v>
      </c>
      <c r="E50" s="42">
        <f t="shared" si="1"/>
        <v>110</v>
      </c>
      <c r="F50" s="46"/>
    </row>
    <row r="51" spans="1:6" x14ac:dyDescent="0.3">
      <c r="A51" s="3">
        <v>46</v>
      </c>
      <c r="B51" s="6" t="s">
        <v>58</v>
      </c>
      <c r="C51" s="44">
        <f>'licences 2024'!E59</f>
        <v>42</v>
      </c>
      <c r="D51" s="9">
        <f>+'46'!$J$61</f>
        <v>5</v>
      </c>
      <c r="E51" s="42">
        <f t="shared" si="1"/>
        <v>47</v>
      </c>
      <c r="F51" s="46"/>
    </row>
    <row r="52" spans="1:6" x14ac:dyDescent="0.3">
      <c r="A52" s="3">
        <v>47</v>
      </c>
      <c r="B52" s="6" t="s">
        <v>70</v>
      </c>
      <c r="C52" s="44">
        <f>'licences 2024'!E60</f>
        <v>21</v>
      </c>
      <c r="D52" s="9">
        <f>+'47'!$J$61</f>
        <v>0</v>
      </c>
      <c r="E52" s="42">
        <f t="shared" si="1"/>
        <v>21</v>
      </c>
      <c r="F52" s="46"/>
    </row>
    <row r="53" spans="1:6" x14ac:dyDescent="0.3">
      <c r="A53" s="3">
        <v>48</v>
      </c>
      <c r="B53" s="6" t="s">
        <v>7</v>
      </c>
      <c r="C53" s="44">
        <f>'licences 2024'!E61</f>
        <v>171</v>
      </c>
      <c r="D53" s="9">
        <f>+'48'!$J$61</f>
        <v>2</v>
      </c>
      <c r="E53" s="42">
        <f t="shared" si="1"/>
        <v>173</v>
      </c>
      <c r="F53" s="46"/>
    </row>
    <row r="54" spans="1:6" x14ac:dyDescent="0.3">
      <c r="A54" s="3">
        <v>49</v>
      </c>
      <c r="B54" s="6" t="s">
        <v>60</v>
      </c>
      <c r="C54" s="44">
        <f>'licences 2024'!E62</f>
        <v>34</v>
      </c>
      <c r="D54" s="9">
        <f>+'49'!$J$61</f>
        <v>0</v>
      </c>
      <c r="E54" s="42">
        <f t="shared" si="1"/>
        <v>34</v>
      </c>
      <c r="F54" s="46"/>
    </row>
    <row r="55" spans="1:6" x14ac:dyDescent="0.3">
      <c r="A55" s="3">
        <v>50</v>
      </c>
      <c r="B55" s="6" t="s">
        <v>10</v>
      </c>
      <c r="C55" s="44">
        <f>'licences 2024'!E63</f>
        <v>95</v>
      </c>
      <c r="D55" s="9">
        <f>+'50'!$J$61</f>
        <v>0</v>
      </c>
      <c r="E55" s="42">
        <f t="shared" si="1"/>
        <v>95</v>
      </c>
      <c r="F55" s="46"/>
    </row>
    <row r="56" spans="1:6" x14ac:dyDescent="0.3">
      <c r="A56" s="3">
        <v>51</v>
      </c>
      <c r="B56" s="6" t="s">
        <v>57</v>
      </c>
      <c r="C56" s="44">
        <f>'licences 2024'!E64</f>
        <v>3</v>
      </c>
      <c r="D56" s="9">
        <f>+'51'!$J$61</f>
        <v>0</v>
      </c>
      <c r="E56" s="42">
        <f t="shared" si="1"/>
        <v>3</v>
      </c>
      <c r="F56" s="46"/>
    </row>
    <row r="57" spans="1:6" x14ac:dyDescent="0.3">
      <c r="A57" s="3">
        <v>52</v>
      </c>
      <c r="B57" s="6" t="s">
        <v>9</v>
      </c>
      <c r="C57" s="44">
        <f>'licences 2024'!E65</f>
        <v>170</v>
      </c>
      <c r="D57" s="9">
        <f>+'52'!$J$61</f>
        <v>12</v>
      </c>
      <c r="E57" s="42">
        <f t="shared" si="1"/>
        <v>182</v>
      </c>
      <c r="F57" s="47"/>
    </row>
    <row r="58" spans="1:6" x14ac:dyDescent="0.3">
      <c r="A58" s="3">
        <v>53</v>
      </c>
      <c r="B58" s="6" t="s">
        <v>56</v>
      </c>
      <c r="C58" s="44">
        <f>'licences 2024'!E66</f>
        <v>12</v>
      </c>
      <c r="D58" s="9">
        <f>+'53'!$J$61</f>
        <v>0</v>
      </c>
      <c r="E58" s="42">
        <f t="shared" si="1"/>
        <v>12</v>
      </c>
      <c r="F58" s="46"/>
    </row>
    <row r="59" spans="1:6" x14ac:dyDescent="0.3">
      <c r="A59" s="3">
        <v>54</v>
      </c>
      <c r="B59" s="6" t="s">
        <v>8</v>
      </c>
      <c r="C59" s="44">
        <f>'licences 2024'!E67</f>
        <v>13</v>
      </c>
      <c r="D59" s="9">
        <f>+'54'!$J$61</f>
        <v>0</v>
      </c>
      <c r="E59" s="42">
        <f t="shared" si="1"/>
        <v>13</v>
      </c>
      <c r="F59" s="46"/>
    </row>
    <row r="60" spans="1:6" x14ac:dyDescent="0.3">
      <c r="A60" s="30">
        <v>55</v>
      </c>
      <c r="B60" s="28" t="s">
        <v>71</v>
      </c>
      <c r="C60" s="44">
        <f>'licences 2024'!E68</f>
        <v>324</v>
      </c>
      <c r="D60" s="9">
        <f>+'55'!$J$61</f>
        <v>57</v>
      </c>
      <c r="E60" s="42">
        <f t="shared" si="1"/>
        <v>381</v>
      </c>
      <c r="F60" s="46"/>
    </row>
    <row r="61" spans="1:6" x14ac:dyDescent="0.3">
      <c r="A61" s="30" t="s">
        <v>126</v>
      </c>
      <c r="B61" s="6" t="s">
        <v>153</v>
      </c>
      <c r="C61" s="44">
        <f>'licences 2024'!E69</f>
        <v>101</v>
      </c>
      <c r="D61" s="9">
        <f>+'55 A'!$J$61</f>
        <v>11</v>
      </c>
      <c r="E61" s="42">
        <f t="shared" si="1"/>
        <v>112</v>
      </c>
      <c r="F61" s="46"/>
    </row>
    <row r="62" spans="1:6" x14ac:dyDescent="0.3">
      <c r="A62" s="3">
        <v>56</v>
      </c>
      <c r="B62" s="6" t="s">
        <v>35</v>
      </c>
      <c r="C62" s="44">
        <f>'licences 2024'!E70</f>
        <v>0</v>
      </c>
      <c r="D62" s="9">
        <f>+'56'!$J$61</f>
        <v>0</v>
      </c>
      <c r="E62" s="42">
        <f t="shared" si="1"/>
        <v>0</v>
      </c>
      <c r="F62" s="46"/>
    </row>
    <row r="63" spans="1:6" x14ac:dyDescent="0.3">
      <c r="A63" s="30">
        <v>57</v>
      </c>
      <c r="B63" s="6" t="s">
        <v>155</v>
      </c>
      <c r="C63" s="44">
        <f>'licences 2024'!E71</f>
        <v>177</v>
      </c>
      <c r="D63" s="9">
        <f>+'57'!$J$61</f>
        <v>0</v>
      </c>
      <c r="E63" s="42">
        <f t="shared" si="1"/>
        <v>177</v>
      </c>
      <c r="F63" s="46"/>
    </row>
    <row r="64" spans="1:6" x14ac:dyDescent="0.3">
      <c r="A64" s="3">
        <v>58</v>
      </c>
      <c r="B64" s="6" t="s">
        <v>28</v>
      </c>
      <c r="C64" s="44">
        <f>'licences 2024'!E72</f>
        <v>522</v>
      </c>
      <c r="D64" s="9">
        <f>+'58'!$J$61</f>
        <v>18</v>
      </c>
      <c r="E64" s="42">
        <f t="shared" si="1"/>
        <v>540</v>
      </c>
      <c r="F64" s="47"/>
    </row>
    <row r="65" spans="1:6" x14ac:dyDescent="0.3">
      <c r="A65" s="3">
        <v>59</v>
      </c>
      <c r="B65" s="6" t="s">
        <v>17</v>
      </c>
      <c r="C65" s="44">
        <f>'licences 2024'!E73</f>
        <v>352</v>
      </c>
      <c r="D65" s="9">
        <f>+'59'!$J$61</f>
        <v>0</v>
      </c>
      <c r="E65" s="42">
        <f t="shared" si="1"/>
        <v>352</v>
      </c>
      <c r="F65" s="46"/>
    </row>
    <row r="66" spans="1:6" x14ac:dyDescent="0.3">
      <c r="A66" s="3">
        <v>60</v>
      </c>
      <c r="B66" s="6" t="s">
        <v>48</v>
      </c>
      <c r="C66" s="44">
        <f>'licences 2024'!E74</f>
        <v>105</v>
      </c>
      <c r="D66" s="9">
        <f>+'60'!$J$61</f>
        <v>6</v>
      </c>
      <c r="E66" s="42">
        <f t="shared" si="1"/>
        <v>111</v>
      </c>
      <c r="F66" s="46"/>
    </row>
    <row r="67" spans="1:6" x14ac:dyDescent="0.3">
      <c r="A67" s="3">
        <v>61</v>
      </c>
      <c r="B67" s="6" t="s">
        <v>47</v>
      </c>
      <c r="C67" s="44">
        <f>'licences 2024'!E75</f>
        <v>142</v>
      </c>
      <c r="D67" s="9">
        <f>+'61'!$J$61</f>
        <v>1</v>
      </c>
      <c r="E67" s="42">
        <f t="shared" si="1"/>
        <v>143</v>
      </c>
      <c r="F67" s="46"/>
    </row>
    <row r="68" spans="1:6" x14ac:dyDescent="0.3">
      <c r="A68" s="3">
        <v>62</v>
      </c>
      <c r="B68" s="6" t="s">
        <v>33</v>
      </c>
      <c r="C68" s="44">
        <f>'licences 2024'!E76</f>
        <v>233</v>
      </c>
      <c r="D68" s="9">
        <f>+'62'!$J$61</f>
        <v>15</v>
      </c>
      <c r="E68" s="42">
        <f t="shared" si="1"/>
        <v>248</v>
      </c>
      <c r="F68" s="46"/>
    </row>
  </sheetData>
  <autoFilter ref="A4:E68" xr:uid="{00000000-0009-0000-0000-000047000000}">
    <sortState xmlns:xlrd2="http://schemas.microsoft.com/office/spreadsheetml/2017/richdata2" ref="A5:E69">
      <sortCondition descending="1" ref="E4"/>
    </sortState>
  </autoFilter>
  <sortState xmlns:xlrd2="http://schemas.microsoft.com/office/spreadsheetml/2017/richdata2" ref="A5:E68">
    <sortCondition ref="A5:A68"/>
  </sortState>
  <mergeCells count="1">
    <mergeCell ref="C2:E2"/>
  </mergeCells>
  <pageMargins left="0.7" right="0.7" top="0.75" bottom="0.75" header="0.3" footer="0.3"/>
  <pageSetup paperSize="9" orientation="portrait" horizontalDpi="360" verticalDpi="36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2:H12"/>
  <sheetViews>
    <sheetView workbookViewId="0">
      <selection activeCell="L14" sqref="L14"/>
    </sheetView>
  </sheetViews>
  <sheetFormatPr baseColWidth="10" defaultRowHeight="14.4" x14ac:dyDescent="0.3"/>
  <cols>
    <col min="1" max="1" width="35.6640625" customWidth="1"/>
    <col min="2" max="2" width="3.44140625" customWidth="1"/>
    <col min="3" max="3" width="13.33203125" customWidth="1"/>
    <col min="5" max="5" width="9.88671875" customWidth="1"/>
    <col min="7" max="7" width="3.5546875" customWidth="1"/>
  </cols>
  <sheetData>
    <row r="2" spans="1:8" x14ac:dyDescent="0.3">
      <c r="A2" s="106" t="s">
        <v>228</v>
      </c>
    </row>
    <row r="4" spans="1:8" x14ac:dyDescent="0.3">
      <c r="A4" s="216" t="s">
        <v>4</v>
      </c>
      <c r="C4" s="215" t="s">
        <v>239</v>
      </c>
      <c r="D4" s="215"/>
      <c r="E4" s="215"/>
      <c r="F4" s="215"/>
      <c r="H4" s="217" t="s">
        <v>227</v>
      </c>
    </row>
    <row r="5" spans="1:8" x14ac:dyDescent="0.3">
      <c r="A5" s="216"/>
      <c r="C5" s="104">
        <v>2021</v>
      </c>
      <c r="D5" s="104">
        <v>2022</v>
      </c>
      <c r="E5" s="104">
        <v>2023</v>
      </c>
      <c r="F5" s="105" t="s">
        <v>226</v>
      </c>
      <c r="H5" s="217"/>
    </row>
    <row r="6" spans="1:8" x14ac:dyDescent="0.3">
      <c r="A6" s="103" t="s">
        <v>42</v>
      </c>
      <c r="C6" s="9">
        <v>405</v>
      </c>
      <c r="D6" s="9">
        <v>1155</v>
      </c>
      <c r="E6" s="9">
        <v>1177</v>
      </c>
      <c r="F6" s="9">
        <f>SUM(C6:E6)</f>
        <v>2737</v>
      </c>
      <c r="H6" s="3">
        <v>1</v>
      </c>
    </row>
    <row r="7" spans="1:8" x14ac:dyDescent="0.3">
      <c r="A7" s="103" t="s">
        <v>28</v>
      </c>
      <c r="C7" s="9">
        <v>390</v>
      </c>
      <c r="D7" s="9">
        <v>1126</v>
      </c>
      <c r="E7" s="9">
        <v>1161</v>
      </c>
      <c r="F7" s="9">
        <f>SUM(C7:E7)</f>
        <v>2677</v>
      </c>
      <c r="H7" s="3">
        <v>2</v>
      </c>
    </row>
    <row r="8" spans="1:8" x14ac:dyDescent="0.3">
      <c r="A8" s="103" t="s">
        <v>9</v>
      </c>
      <c r="C8" s="9">
        <v>347</v>
      </c>
      <c r="D8" s="9">
        <v>872</v>
      </c>
      <c r="E8" s="9">
        <v>756</v>
      </c>
      <c r="F8" s="9">
        <f>SUM(C8:E8)</f>
        <v>1975</v>
      </c>
      <c r="H8" s="3">
        <v>3</v>
      </c>
    </row>
    <row r="9" spans="1:8" x14ac:dyDescent="0.3">
      <c r="A9" s="103" t="s">
        <v>11</v>
      </c>
      <c r="C9" s="9"/>
      <c r="D9" s="9">
        <v>689</v>
      </c>
      <c r="E9" s="9">
        <v>812</v>
      </c>
      <c r="F9" s="9">
        <f>SUM(C9:E9)</f>
        <v>1501</v>
      </c>
      <c r="H9" s="3">
        <v>4</v>
      </c>
    </row>
    <row r="10" spans="1:8" x14ac:dyDescent="0.3">
      <c r="A10" s="103" t="s">
        <v>71</v>
      </c>
      <c r="C10" s="9"/>
      <c r="D10" s="9">
        <v>630</v>
      </c>
      <c r="E10" s="9">
        <v>652</v>
      </c>
      <c r="F10" s="9">
        <f>SUM(C10:E10)</f>
        <v>1282</v>
      </c>
      <c r="H10" s="3">
        <v>5</v>
      </c>
    </row>
    <row r="12" spans="1:8" x14ac:dyDescent="0.3">
      <c r="C12" s="3">
        <f>SUM(C6:C10)</f>
        <v>1142</v>
      </c>
      <c r="D12" s="3">
        <f t="shared" ref="D12:E12" si="0">SUM(D6:D10)</f>
        <v>4472</v>
      </c>
      <c r="E12" s="3">
        <f t="shared" si="0"/>
        <v>4558</v>
      </c>
      <c r="F12" s="3">
        <f>SUM(F6:F10)</f>
        <v>10172</v>
      </c>
    </row>
  </sheetData>
  <sortState xmlns:xlrd2="http://schemas.microsoft.com/office/spreadsheetml/2017/richdata2" ref="A6:K10">
    <sortCondition descending="1" ref="F6:F10"/>
  </sortState>
  <mergeCells count="3">
    <mergeCell ref="C4:F4"/>
    <mergeCell ref="A4:A5"/>
    <mergeCell ref="H4:H5"/>
  </mergeCells>
  <pageMargins left="0.7" right="0.7" top="0.75" bottom="0.75" header="0.3" footer="0.3"/>
  <pageSetup paperSize="9" orientation="portrait" horizontalDpi="360" verticalDpi="36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B28A4-FD87-411F-9943-9AD236702DBB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J61"/>
  <sheetViews>
    <sheetView topLeftCell="A34" workbookViewId="0">
      <selection activeCell="A44" sqref="A44:B44"/>
    </sheetView>
  </sheetViews>
  <sheetFormatPr baseColWidth="10" defaultRowHeight="14.4" x14ac:dyDescent="0.3"/>
  <cols>
    <col min="1" max="1" width="21.8867187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15.6" x14ac:dyDescent="0.3">
      <c r="A8" s="164" t="s">
        <v>79</v>
      </c>
      <c r="E8" s="33" t="s">
        <v>66</v>
      </c>
      <c r="F8" s="33" t="s">
        <v>67</v>
      </c>
      <c r="G8" s="33">
        <v>1</v>
      </c>
      <c r="H8" s="33">
        <v>2</v>
      </c>
      <c r="I8" s="35">
        <v>3</v>
      </c>
      <c r="J8" s="33"/>
    </row>
    <row r="9" spans="1:10" x14ac:dyDescent="0.3">
      <c r="B9" s="61">
        <v>44849</v>
      </c>
      <c r="C9" s="1" t="s">
        <v>173</v>
      </c>
      <c r="D9" s="1" t="s">
        <v>174</v>
      </c>
      <c r="E9" s="9">
        <v>13</v>
      </c>
      <c r="F9" s="9">
        <v>12</v>
      </c>
      <c r="G9" s="9">
        <v>13</v>
      </c>
      <c r="H9" s="9">
        <v>24</v>
      </c>
      <c r="I9" s="9"/>
      <c r="J9" s="3">
        <f>+G9+H9+I9</f>
        <v>37</v>
      </c>
    </row>
    <row r="10" spans="1:10" x14ac:dyDescent="0.3">
      <c r="A10" t="s">
        <v>128</v>
      </c>
      <c r="B10" s="61">
        <v>44884</v>
      </c>
      <c r="C10" s="1" t="s">
        <v>175</v>
      </c>
      <c r="D10" s="1" t="s">
        <v>176</v>
      </c>
      <c r="E10" s="9">
        <v>8</v>
      </c>
      <c r="F10" s="9">
        <v>5</v>
      </c>
      <c r="G10" s="9">
        <v>8</v>
      </c>
      <c r="H10" s="9">
        <v>10</v>
      </c>
      <c r="I10" s="9"/>
      <c r="J10" s="3">
        <f t="shared" ref="J10:J39" si="0">+G10+H10+I10</f>
        <v>18</v>
      </c>
    </row>
    <row r="11" spans="1:10" x14ac:dyDescent="0.3">
      <c r="B11" s="61">
        <v>44884</v>
      </c>
      <c r="C11" s="18" t="s">
        <v>177</v>
      </c>
      <c r="D11" s="18" t="s">
        <v>178</v>
      </c>
      <c r="E11" s="9">
        <v>5</v>
      </c>
      <c r="F11" s="9"/>
      <c r="G11" s="9">
        <v>5</v>
      </c>
      <c r="H11" s="9"/>
      <c r="I11" s="9"/>
      <c r="J11" s="3">
        <f t="shared" si="0"/>
        <v>5</v>
      </c>
    </row>
    <row r="12" spans="1:10" x14ac:dyDescent="0.3">
      <c r="B12" s="109">
        <v>44934</v>
      </c>
      <c r="C12" s="18" t="s">
        <v>186</v>
      </c>
      <c r="D12" s="18" t="s">
        <v>187</v>
      </c>
      <c r="E12" s="9">
        <v>8</v>
      </c>
      <c r="F12" s="9">
        <v>6</v>
      </c>
      <c r="G12" s="9">
        <v>8</v>
      </c>
      <c r="H12" s="9">
        <v>6</v>
      </c>
      <c r="I12" s="9"/>
      <c r="J12" s="3">
        <f t="shared" si="0"/>
        <v>14</v>
      </c>
    </row>
    <row r="13" spans="1:10" x14ac:dyDescent="0.3">
      <c r="B13" s="61">
        <v>44934</v>
      </c>
      <c r="C13" s="18" t="s">
        <v>186</v>
      </c>
      <c r="D13" s="18" t="s">
        <v>188</v>
      </c>
      <c r="E13" s="9">
        <v>4</v>
      </c>
      <c r="F13" s="9">
        <v>1</v>
      </c>
      <c r="G13" s="9">
        <v>4</v>
      </c>
      <c r="H13" s="9">
        <v>2</v>
      </c>
      <c r="I13" s="9"/>
      <c r="J13" s="3">
        <f t="shared" ref="J13:J27" si="1">+G13+H13+I13</f>
        <v>6</v>
      </c>
    </row>
    <row r="14" spans="1:10" x14ac:dyDescent="0.3">
      <c r="B14" s="61">
        <v>44933</v>
      </c>
      <c r="C14" s="1" t="s">
        <v>190</v>
      </c>
      <c r="D14" s="1" t="s">
        <v>189</v>
      </c>
      <c r="E14" s="9">
        <v>11</v>
      </c>
      <c r="F14" s="9">
        <v>3</v>
      </c>
      <c r="G14" s="9">
        <v>11</v>
      </c>
      <c r="H14" s="9">
        <v>6</v>
      </c>
      <c r="I14" s="9">
        <v>6</v>
      </c>
      <c r="J14" s="3">
        <f t="shared" si="1"/>
        <v>23</v>
      </c>
    </row>
    <row r="15" spans="1:10" x14ac:dyDescent="0.3">
      <c r="B15" s="61">
        <v>44947</v>
      </c>
      <c r="C15" s="1" t="s">
        <v>192</v>
      </c>
      <c r="D15" s="1" t="s">
        <v>193</v>
      </c>
      <c r="E15" s="9">
        <v>2</v>
      </c>
      <c r="F15" s="9">
        <v>1</v>
      </c>
      <c r="G15" s="9">
        <v>2</v>
      </c>
      <c r="H15" s="9">
        <v>2</v>
      </c>
      <c r="I15" s="9"/>
      <c r="J15" s="3">
        <f t="shared" ref="J15:J22" si="2">+G15+H15+I15</f>
        <v>4</v>
      </c>
    </row>
    <row r="16" spans="1:10" x14ac:dyDescent="0.3">
      <c r="B16" s="61">
        <v>44947</v>
      </c>
      <c r="C16" s="1" t="s">
        <v>194</v>
      </c>
      <c r="D16" s="1" t="s">
        <v>193</v>
      </c>
      <c r="E16" s="9">
        <v>2</v>
      </c>
      <c r="F16" s="9"/>
      <c r="G16" s="9">
        <v>2</v>
      </c>
      <c r="H16" s="9"/>
      <c r="I16" s="9"/>
      <c r="J16" s="3">
        <f t="shared" si="2"/>
        <v>2</v>
      </c>
    </row>
    <row r="17" spans="2:10" x14ac:dyDescent="0.3">
      <c r="B17" s="125">
        <v>44947</v>
      </c>
      <c r="C17" s="86" t="s">
        <v>195</v>
      </c>
      <c r="D17" s="86" t="s">
        <v>193</v>
      </c>
      <c r="E17" s="9">
        <v>8</v>
      </c>
      <c r="F17" s="9">
        <v>6</v>
      </c>
      <c r="G17" s="9">
        <v>8</v>
      </c>
      <c r="H17" s="9">
        <v>12</v>
      </c>
      <c r="I17" s="9"/>
      <c r="J17" s="3">
        <f t="shared" si="2"/>
        <v>20</v>
      </c>
    </row>
    <row r="18" spans="2:10" x14ac:dyDescent="0.3">
      <c r="B18" s="61">
        <v>44954</v>
      </c>
      <c r="C18" s="1" t="s">
        <v>196</v>
      </c>
      <c r="D18" s="1" t="s">
        <v>197</v>
      </c>
      <c r="E18" s="9">
        <v>7</v>
      </c>
      <c r="F18" s="9">
        <v>5</v>
      </c>
      <c r="G18" s="9">
        <v>7</v>
      </c>
      <c r="H18" s="9">
        <v>10</v>
      </c>
      <c r="I18" s="9">
        <v>6</v>
      </c>
      <c r="J18" s="3">
        <f t="shared" si="2"/>
        <v>23</v>
      </c>
    </row>
    <row r="19" spans="2:10" x14ac:dyDescent="0.3">
      <c r="B19" s="61">
        <v>44955</v>
      </c>
      <c r="C19" s="49" t="s">
        <v>198</v>
      </c>
      <c r="D19" s="1" t="s">
        <v>197</v>
      </c>
      <c r="E19" s="9">
        <v>6</v>
      </c>
      <c r="F19" s="9">
        <v>5</v>
      </c>
      <c r="G19" s="9">
        <v>6</v>
      </c>
      <c r="H19" s="9">
        <v>10</v>
      </c>
      <c r="I19" s="9"/>
      <c r="J19" s="3">
        <f t="shared" ref="J19:J21" si="3">+G19+H19+I19</f>
        <v>16</v>
      </c>
    </row>
    <row r="20" spans="2:10" x14ac:dyDescent="0.3">
      <c r="B20" s="61">
        <v>44955</v>
      </c>
      <c r="C20" s="48" t="s">
        <v>199</v>
      </c>
      <c r="D20" s="1" t="s">
        <v>197</v>
      </c>
      <c r="E20" s="9">
        <v>9</v>
      </c>
      <c r="F20" s="9">
        <v>3</v>
      </c>
      <c r="G20" s="9">
        <v>9</v>
      </c>
      <c r="H20" s="9">
        <v>6</v>
      </c>
      <c r="I20" s="9">
        <v>3</v>
      </c>
      <c r="J20" s="3">
        <f t="shared" si="3"/>
        <v>18</v>
      </c>
    </row>
    <row r="21" spans="2:10" x14ac:dyDescent="0.3">
      <c r="B21" s="61">
        <v>44954</v>
      </c>
      <c r="C21" s="1" t="s">
        <v>183</v>
      </c>
      <c r="D21" s="93" t="s">
        <v>203</v>
      </c>
      <c r="E21" s="9">
        <v>1</v>
      </c>
      <c r="F21" s="9"/>
      <c r="G21" s="9">
        <v>1</v>
      </c>
      <c r="H21" s="9"/>
      <c r="I21" s="9"/>
      <c r="J21" s="3">
        <f t="shared" si="3"/>
        <v>1</v>
      </c>
    </row>
    <row r="22" spans="2:10" x14ac:dyDescent="0.3">
      <c r="B22" s="110" t="s">
        <v>205</v>
      </c>
      <c r="C22" s="1" t="s">
        <v>211</v>
      </c>
      <c r="D22" s="1" t="s">
        <v>206</v>
      </c>
      <c r="E22" s="9">
        <v>2</v>
      </c>
      <c r="F22" s="9"/>
      <c r="G22" s="9">
        <v>2</v>
      </c>
      <c r="H22" s="9"/>
      <c r="I22" s="9"/>
      <c r="J22" s="3">
        <f t="shared" si="2"/>
        <v>2</v>
      </c>
    </row>
    <row r="23" spans="2:10" x14ac:dyDescent="0.3">
      <c r="B23" s="61">
        <v>45004</v>
      </c>
      <c r="C23" s="1" t="s">
        <v>214</v>
      </c>
      <c r="D23" s="1" t="s">
        <v>215</v>
      </c>
      <c r="E23" s="9">
        <v>14</v>
      </c>
      <c r="F23" s="9"/>
      <c r="G23" s="9">
        <v>14</v>
      </c>
      <c r="H23" s="9"/>
      <c r="I23" s="9"/>
      <c r="J23" s="3">
        <f t="shared" si="1"/>
        <v>14</v>
      </c>
    </row>
    <row r="24" spans="2:10" x14ac:dyDescent="0.3">
      <c r="B24" s="110">
        <v>45004</v>
      </c>
      <c r="C24" s="1" t="s">
        <v>216</v>
      </c>
      <c r="D24" s="1" t="s">
        <v>215</v>
      </c>
      <c r="E24" s="9">
        <v>14</v>
      </c>
      <c r="F24" s="9"/>
      <c r="G24" s="9">
        <v>14</v>
      </c>
      <c r="H24" s="9"/>
      <c r="I24" s="9"/>
      <c r="J24" s="3">
        <f t="shared" si="1"/>
        <v>14</v>
      </c>
    </row>
    <row r="25" spans="2:10" x14ac:dyDescent="0.3">
      <c r="B25" s="61">
        <v>45031</v>
      </c>
      <c r="C25" s="1" t="s">
        <v>217</v>
      </c>
      <c r="D25" s="1" t="s">
        <v>218</v>
      </c>
      <c r="E25" s="9">
        <v>8</v>
      </c>
      <c r="F25" s="9">
        <v>5</v>
      </c>
      <c r="G25" s="9">
        <v>8</v>
      </c>
      <c r="H25" s="9">
        <v>10</v>
      </c>
      <c r="I25" s="9"/>
      <c r="J25" s="3">
        <f t="shared" si="1"/>
        <v>18</v>
      </c>
    </row>
    <row r="26" spans="2:10" x14ac:dyDescent="0.3">
      <c r="B26" s="110">
        <v>45031</v>
      </c>
      <c r="C26" s="60" t="s">
        <v>219</v>
      </c>
      <c r="D26" s="60" t="s">
        <v>218</v>
      </c>
      <c r="E26" s="9">
        <v>5</v>
      </c>
      <c r="F26" s="9">
        <v>4</v>
      </c>
      <c r="G26" s="9">
        <v>5</v>
      </c>
      <c r="H26" s="9">
        <v>8</v>
      </c>
      <c r="I26" s="9">
        <v>6</v>
      </c>
      <c r="J26" s="3">
        <f t="shared" si="1"/>
        <v>19</v>
      </c>
    </row>
    <row r="27" spans="2:10" x14ac:dyDescent="0.3">
      <c r="B27" s="61">
        <v>45032</v>
      </c>
      <c r="C27" s="1" t="s">
        <v>220</v>
      </c>
      <c r="D27" s="1" t="s">
        <v>218</v>
      </c>
      <c r="E27" s="9">
        <v>9</v>
      </c>
      <c r="F27" s="9">
        <v>1</v>
      </c>
      <c r="G27" s="9">
        <v>9</v>
      </c>
      <c r="H27" s="9">
        <v>2</v>
      </c>
      <c r="I27" s="9">
        <v>9</v>
      </c>
      <c r="J27" s="3">
        <f t="shared" si="1"/>
        <v>20</v>
      </c>
    </row>
    <row r="28" spans="2:10" x14ac:dyDescent="0.3">
      <c r="B28" s="61">
        <v>45080</v>
      </c>
      <c r="C28" s="1" t="s">
        <v>183</v>
      </c>
      <c r="D28" s="1" t="s">
        <v>221</v>
      </c>
      <c r="E28" s="9">
        <v>1</v>
      </c>
      <c r="F28" s="9"/>
      <c r="G28" s="9">
        <v>1</v>
      </c>
      <c r="H28" s="9"/>
      <c r="I28" s="9"/>
      <c r="J28" s="3">
        <f t="shared" si="0"/>
        <v>1</v>
      </c>
    </row>
    <row r="29" spans="2:10" x14ac:dyDescent="0.3">
      <c r="B29" s="110">
        <v>45080</v>
      </c>
      <c r="C29" s="1" t="s">
        <v>224</v>
      </c>
      <c r="D29" s="1" t="s">
        <v>225</v>
      </c>
      <c r="E29" s="9">
        <v>5</v>
      </c>
      <c r="F29" s="9">
        <v>6</v>
      </c>
      <c r="G29" s="9">
        <v>5</v>
      </c>
      <c r="H29" s="9">
        <v>12</v>
      </c>
      <c r="I29" s="9"/>
      <c r="J29" s="3">
        <f t="shared" si="0"/>
        <v>17</v>
      </c>
    </row>
    <row r="30" spans="2:10" x14ac:dyDescent="0.3">
      <c r="B30" s="61"/>
      <c r="C30" s="1"/>
      <c r="D30" s="1"/>
      <c r="E30" s="9"/>
      <c r="F30" s="9"/>
      <c r="G30" s="9"/>
      <c r="H30" s="9"/>
      <c r="I30" s="9"/>
      <c r="J30" s="3">
        <f t="shared" si="0"/>
        <v>0</v>
      </c>
    </row>
    <row r="31" spans="2:10" x14ac:dyDescent="0.3">
      <c r="B31" s="127"/>
      <c r="C31" s="1"/>
      <c r="D31" s="1"/>
      <c r="E31" s="9"/>
      <c r="F31" s="9"/>
      <c r="G31" s="9"/>
      <c r="H31" s="9"/>
      <c r="I31" s="9"/>
      <c r="J31" s="3">
        <f t="shared" si="0"/>
        <v>0</v>
      </c>
    </row>
    <row r="32" spans="2:10" x14ac:dyDescent="0.3">
      <c r="B32" s="127"/>
      <c r="C32" s="1"/>
      <c r="D32" s="1"/>
      <c r="E32" s="9"/>
      <c r="F32" s="9"/>
      <c r="G32" s="9"/>
      <c r="H32" s="9"/>
      <c r="I32" s="9"/>
      <c r="J32" s="3">
        <f t="shared" si="0"/>
        <v>0</v>
      </c>
    </row>
    <row r="33" spans="1:10" x14ac:dyDescent="0.3">
      <c r="B33" s="127"/>
      <c r="C33" s="1"/>
      <c r="D33" s="1"/>
      <c r="E33" s="9"/>
      <c r="F33" s="9"/>
      <c r="G33" s="9"/>
      <c r="H33" s="9"/>
      <c r="I33" s="9"/>
      <c r="J33" s="3">
        <f t="shared" si="0"/>
        <v>0</v>
      </c>
    </row>
    <row r="34" spans="1:10" x14ac:dyDescent="0.3">
      <c r="B34" s="127"/>
      <c r="C34" s="1"/>
      <c r="D34" s="1"/>
      <c r="E34" s="9"/>
      <c r="F34" s="9"/>
      <c r="G34" s="9"/>
      <c r="H34" s="9"/>
      <c r="I34" s="9"/>
      <c r="J34" s="3">
        <f t="shared" si="0"/>
        <v>0</v>
      </c>
    </row>
    <row r="35" spans="1:10" x14ac:dyDescent="0.3">
      <c r="B35" s="63"/>
      <c r="C35" s="1"/>
      <c r="D35" s="1"/>
      <c r="E35" s="9"/>
      <c r="F35" s="9"/>
      <c r="G35" s="9"/>
      <c r="H35" s="9"/>
      <c r="I35" s="9"/>
      <c r="J35" s="3">
        <f t="shared" si="0"/>
        <v>0</v>
      </c>
    </row>
    <row r="36" spans="1:10" x14ac:dyDescent="0.3">
      <c r="B36" s="127"/>
      <c r="C36" s="1"/>
      <c r="D36" s="1"/>
      <c r="E36" s="9"/>
      <c r="F36" s="9"/>
      <c r="G36" s="9"/>
      <c r="H36" s="9"/>
      <c r="I36" s="9"/>
      <c r="J36" s="3">
        <f t="shared" si="0"/>
        <v>0</v>
      </c>
    </row>
    <row r="37" spans="1:10" x14ac:dyDescent="0.3">
      <c r="B37" s="127"/>
      <c r="C37" s="1"/>
      <c r="D37" s="1"/>
      <c r="E37" s="9"/>
      <c r="F37" s="9"/>
      <c r="G37" s="9"/>
      <c r="H37" s="9"/>
      <c r="I37" s="9"/>
      <c r="J37" s="3">
        <f t="shared" si="0"/>
        <v>0</v>
      </c>
    </row>
    <row r="38" spans="1:10" x14ac:dyDescent="0.3">
      <c r="B38" s="127"/>
      <c r="C38" s="1"/>
      <c r="D38" s="1"/>
      <c r="E38" s="9"/>
      <c r="F38" s="9"/>
      <c r="G38" s="9"/>
      <c r="H38" s="9"/>
      <c r="I38" s="9"/>
      <c r="J38" s="3">
        <f t="shared" si="0"/>
        <v>0</v>
      </c>
    </row>
    <row r="39" spans="1:10" x14ac:dyDescent="0.3">
      <c r="B39" s="127"/>
      <c r="C39" s="1"/>
      <c r="D39" s="1"/>
      <c r="E39" s="9"/>
      <c r="F39" s="9"/>
      <c r="G39" s="9"/>
      <c r="H39" s="9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C41" s="12"/>
      <c r="D41" s="12"/>
      <c r="J41" s="13">
        <f>SUM(J9:J40)</f>
        <v>292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28.8" x14ac:dyDescent="0.3">
      <c r="A46" s="162" t="s">
        <v>79</v>
      </c>
      <c r="B46" s="69" t="s">
        <v>0</v>
      </c>
      <c r="C46" s="67" t="s">
        <v>118</v>
      </c>
      <c r="D46" s="67"/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3" t="s">
        <v>66</v>
      </c>
      <c r="F47" s="33" t="s">
        <v>67</v>
      </c>
      <c r="G47" s="33">
        <v>1</v>
      </c>
      <c r="H47" s="33">
        <v>2</v>
      </c>
      <c r="I47" s="33">
        <v>3</v>
      </c>
      <c r="J47" s="35"/>
    </row>
    <row r="48" spans="1:10" x14ac:dyDescent="0.3">
      <c r="B48" s="185">
        <v>45213</v>
      </c>
      <c r="C48" s="67" t="s">
        <v>245</v>
      </c>
      <c r="D48" s="112" t="s">
        <v>246</v>
      </c>
      <c r="E48" s="9">
        <v>9</v>
      </c>
      <c r="F48" s="9">
        <v>10</v>
      </c>
      <c r="G48" s="9">
        <v>9</v>
      </c>
      <c r="H48" s="9">
        <v>20</v>
      </c>
      <c r="I48" s="9">
        <v>6</v>
      </c>
      <c r="J48" s="3">
        <f t="shared" ref="J48:J51" si="4">+G48+H48+I48</f>
        <v>35</v>
      </c>
    </row>
    <row r="49" spans="2:10" x14ac:dyDescent="0.3">
      <c r="B49" s="63">
        <v>45213</v>
      </c>
      <c r="C49" s="1" t="s">
        <v>248</v>
      </c>
      <c r="D49" s="112" t="s">
        <v>246</v>
      </c>
      <c r="E49" s="9">
        <v>5</v>
      </c>
      <c r="F49" s="9"/>
      <c r="G49" s="9">
        <v>5</v>
      </c>
      <c r="H49" s="9"/>
      <c r="I49" s="9"/>
      <c r="J49" s="3">
        <f t="shared" si="4"/>
        <v>5</v>
      </c>
    </row>
    <row r="50" spans="2:10" x14ac:dyDescent="0.3">
      <c r="B50" s="110">
        <v>45214</v>
      </c>
      <c r="C50" s="1" t="s">
        <v>250</v>
      </c>
      <c r="D50" s="112" t="s">
        <v>246</v>
      </c>
      <c r="E50" s="9">
        <v>1</v>
      </c>
      <c r="F50" s="9"/>
      <c r="G50" s="9">
        <v>1</v>
      </c>
      <c r="H50" s="9"/>
      <c r="I50" s="9"/>
      <c r="J50" s="3">
        <f t="shared" si="4"/>
        <v>1</v>
      </c>
    </row>
    <row r="51" spans="2:10" x14ac:dyDescent="0.3">
      <c r="B51" s="127"/>
      <c r="C51" s="1"/>
      <c r="D51" s="1"/>
      <c r="E51" s="9"/>
      <c r="F51" s="9"/>
      <c r="G51" s="9"/>
      <c r="H51" s="9"/>
      <c r="I51" s="9"/>
      <c r="J51" s="3">
        <f t="shared" si="4"/>
        <v>0</v>
      </c>
    </row>
    <row r="52" spans="2:10" x14ac:dyDescent="0.3">
      <c r="B52" s="127"/>
      <c r="C52" s="1"/>
      <c r="D52" s="1"/>
      <c r="E52" s="9"/>
      <c r="F52" s="9"/>
      <c r="G52" s="9"/>
      <c r="H52" s="9"/>
      <c r="I52" s="9"/>
      <c r="J52" s="3">
        <f t="shared" ref="J52:J59" si="5">+G52+H52+I52</f>
        <v>0</v>
      </c>
    </row>
    <row r="53" spans="2:10" x14ac:dyDescent="0.3">
      <c r="B53" s="63"/>
      <c r="C53" s="1"/>
      <c r="D53" s="1"/>
      <c r="E53" s="9"/>
      <c r="F53" s="9"/>
      <c r="G53" s="9"/>
      <c r="H53" s="9"/>
      <c r="I53" s="9"/>
      <c r="J53" s="3">
        <f t="shared" si="5"/>
        <v>0</v>
      </c>
    </row>
    <row r="54" spans="2:10" x14ac:dyDescent="0.3">
      <c r="B54" s="127"/>
      <c r="C54" s="1"/>
      <c r="D54" s="1"/>
      <c r="E54" s="9"/>
      <c r="F54" s="9"/>
      <c r="G54" s="9"/>
      <c r="H54" s="9"/>
      <c r="I54" s="9"/>
      <c r="J54" s="3">
        <f t="shared" si="5"/>
        <v>0</v>
      </c>
    </row>
    <row r="55" spans="2:10" x14ac:dyDescent="0.3">
      <c r="B55" s="127"/>
      <c r="C55" s="1"/>
      <c r="D55" s="1"/>
      <c r="E55" s="9"/>
      <c r="F55" s="9"/>
      <c r="G55" s="9"/>
      <c r="H55" s="9"/>
      <c r="I55" s="9"/>
      <c r="J55" s="3">
        <f t="shared" si="5"/>
        <v>0</v>
      </c>
    </row>
    <row r="56" spans="2:10" x14ac:dyDescent="0.3">
      <c r="B56" s="127"/>
      <c r="C56" s="1"/>
      <c r="D56" s="1"/>
      <c r="E56" s="9"/>
      <c r="F56" s="9"/>
      <c r="G56" s="9"/>
      <c r="H56" s="9"/>
      <c r="I56" s="9"/>
      <c r="J56" s="3">
        <f t="shared" si="5"/>
        <v>0</v>
      </c>
    </row>
    <row r="57" spans="2:10" x14ac:dyDescent="0.3">
      <c r="B57" s="63"/>
      <c r="C57" s="1"/>
      <c r="D57" s="1"/>
      <c r="E57" s="9"/>
      <c r="F57" s="9"/>
      <c r="G57" s="9"/>
      <c r="H57" s="9"/>
      <c r="I57" s="9"/>
      <c r="J57" s="3">
        <f t="shared" si="5"/>
        <v>0</v>
      </c>
    </row>
    <row r="58" spans="2:10" x14ac:dyDescent="0.3">
      <c r="B58" s="127"/>
      <c r="C58" s="1"/>
      <c r="D58" s="1"/>
      <c r="E58" s="9"/>
      <c r="F58" s="9"/>
      <c r="G58" s="9"/>
      <c r="H58" s="9"/>
      <c r="I58" s="9"/>
      <c r="J58" s="3">
        <f t="shared" si="5"/>
        <v>0</v>
      </c>
    </row>
    <row r="59" spans="2:10" x14ac:dyDescent="0.3">
      <c r="B59" s="63"/>
      <c r="C59" s="1"/>
      <c r="D59" s="1"/>
      <c r="E59" s="9"/>
      <c r="F59" s="9"/>
      <c r="G59" s="9"/>
      <c r="H59" s="9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41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6:J61"/>
  <sheetViews>
    <sheetView topLeftCell="A37" workbookViewId="0">
      <selection activeCell="A44" sqref="A44:B44"/>
    </sheetView>
  </sheetViews>
  <sheetFormatPr baseColWidth="10" defaultRowHeight="14.4" x14ac:dyDescent="0.3"/>
  <cols>
    <col min="1" max="1" width="24.44140625" bestFit="1" customWidth="1"/>
    <col min="2" max="2" width="15.88671875" style="4" customWidth="1"/>
    <col min="3" max="4" width="32.33203125" customWidth="1"/>
    <col min="9" max="9" width="15.44140625" style="4" customWidth="1"/>
    <col min="10" max="10" width="13.6640625" customWidth="1"/>
  </cols>
  <sheetData>
    <row r="6" spans="1:10" x14ac:dyDescent="0.3">
      <c r="E6" s="25"/>
      <c r="F6" s="190" t="s">
        <v>76</v>
      </c>
      <c r="G6" s="190"/>
      <c r="H6" s="190"/>
      <c r="I6" s="190"/>
      <c r="J6" s="190"/>
    </row>
    <row r="7" spans="1:10" s="116" customFormat="1" ht="42" customHeight="1" x14ac:dyDescent="0.3">
      <c r="A7" s="143" t="s">
        <v>171</v>
      </c>
      <c r="B7" s="111" t="s">
        <v>0</v>
      </c>
      <c r="C7" s="67" t="s">
        <v>118</v>
      </c>
      <c r="D7" s="112" t="s">
        <v>159</v>
      </c>
      <c r="E7" s="192" t="s">
        <v>2</v>
      </c>
      <c r="F7" s="193"/>
      <c r="G7" s="113" t="s">
        <v>74</v>
      </c>
      <c r="H7" s="114" t="s">
        <v>75</v>
      </c>
      <c r="I7" s="113" t="s">
        <v>68</v>
      </c>
      <c r="J7" s="115" t="s">
        <v>3</v>
      </c>
    </row>
    <row r="8" spans="1:10" ht="31.2" x14ac:dyDescent="0.3">
      <c r="A8" s="167" t="s">
        <v>96</v>
      </c>
      <c r="E8" s="36" t="s">
        <v>66</v>
      </c>
      <c r="F8" s="36" t="s">
        <v>67</v>
      </c>
      <c r="G8" s="36">
        <v>1</v>
      </c>
      <c r="H8" s="36">
        <v>2</v>
      </c>
      <c r="I8" s="37">
        <v>3</v>
      </c>
      <c r="J8" s="36"/>
    </row>
    <row r="9" spans="1:10" x14ac:dyDescent="0.3">
      <c r="A9" s="166"/>
      <c r="B9" s="61">
        <v>44947</v>
      </c>
      <c r="C9" s="1" t="s">
        <v>192</v>
      </c>
      <c r="D9" s="1" t="s">
        <v>193</v>
      </c>
      <c r="E9" s="9">
        <v>3</v>
      </c>
      <c r="F9" s="9"/>
      <c r="G9" s="9">
        <v>3</v>
      </c>
      <c r="H9" s="9"/>
      <c r="I9" s="9"/>
      <c r="J9" s="3">
        <f>+G9+H9+I9</f>
        <v>3</v>
      </c>
    </row>
    <row r="10" spans="1:10" x14ac:dyDescent="0.3">
      <c r="B10" s="61">
        <v>44954</v>
      </c>
      <c r="C10" s="1" t="s">
        <v>196</v>
      </c>
      <c r="D10" s="1" t="s">
        <v>197</v>
      </c>
      <c r="E10" s="9">
        <v>3</v>
      </c>
      <c r="F10" s="9"/>
      <c r="G10" s="9">
        <v>3</v>
      </c>
      <c r="H10" s="9"/>
      <c r="I10" s="9"/>
      <c r="J10" s="3">
        <f t="shared" ref="J10:J39" si="0">+G10+H10+I10</f>
        <v>3</v>
      </c>
    </row>
    <row r="11" spans="1:10" x14ac:dyDescent="0.3">
      <c r="B11" s="61">
        <v>44955</v>
      </c>
      <c r="C11" s="49" t="s">
        <v>198</v>
      </c>
      <c r="D11" s="1" t="s">
        <v>197</v>
      </c>
      <c r="E11" s="9">
        <v>2</v>
      </c>
      <c r="F11" s="9">
        <v>2</v>
      </c>
      <c r="G11" s="9">
        <v>2</v>
      </c>
      <c r="H11" s="9">
        <v>4</v>
      </c>
      <c r="I11" s="9"/>
      <c r="J11" s="3">
        <f t="shared" si="0"/>
        <v>6</v>
      </c>
    </row>
    <row r="12" spans="1:10" x14ac:dyDescent="0.3">
      <c r="B12" s="61">
        <v>44955</v>
      </c>
      <c r="C12" s="48" t="s">
        <v>199</v>
      </c>
      <c r="D12" s="1" t="s">
        <v>197</v>
      </c>
      <c r="E12" s="9"/>
      <c r="F12" s="9">
        <v>1</v>
      </c>
      <c r="G12" s="9"/>
      <c r="H12" s="9">
        <v>2</v>
      </c>
      <c r="I12" s="9"/>
      <c r="J12" s="3">
        <f t="shared" si="0"/>
        <v>2</v>
      </c>
    </row>
    <row r="13" spans="1:10" x14ac:dyDescent="0.3">
      <c r="B13" s="110">
        <v>45031</v>
      </c>
      <c r="C13" s="60" t="s">
        <v>219</v>
      </c>
      <c r="D13" s="60" t="s">
        <v>218</v>
      </c>
      <c r="E13" s="9">
        <v>2</v>
      </c>
      <c r="F13" s="9"/>
      <c r="G13" s="9">
        <v>2</v>
      </c>
      <c r="H13" s="9"/>
      <c r="I13" s="9"/>
      <c r="J13" s="3">
        <f t="shared" ref="J13:J35" si="1">+G13+H13+I13</f>
        <v>2</v>
      </c>
    </row>
    <row r="14" spans="1:10" x14ac:dyDescent="0.3">
      <c r="B14" s="61">
        <v>45032</v>
      </c>
      <c r="C14" s="1" t="s">
        <v>220</v>
      </c>
      <c r="D14" s="1" t="s">
        <v>218</v>
      </c>
      <c r="E14" s="9"/>
      <c r="F14" s="9">
        <v>1</v>
      </c>
      <c r="G14" s="9"/>
      <c r="H14" s="9">
        <v>2</v>
      </c>
      <c r="I14" s="9"/>
      <c r="J14" s="3">
        <f t="shared" si="1"/>
        <v>2</v>
      </c>
    </row>
    <row r="15" spans="1:10" x14ac:dyDescent="0.3">
      <c r="B15" s="9"/>
      <c r="C15" s="1"/>
      <c r="D15" s="1"/>
      <c r="E15" s="9"/>
      <c r="F15" s="9"/>
      <c r="G15" s="9"/>
      <c r="H15" s="9"/>
      <c r="I15" s="9"/>
      <c r="J15" s="3">
        <f t="shared" ref="J15:J22" si="2">+G15+H15+I15</f>
        <v>0</v>
      </c>
    </row>
    <row r="16" spans="1:10" x14ac:dyDescent="0.3">
      <c r="B16" s="9"/>
      <c r="C16" s="1"/>
      <c r="D16" s="1"/>
      <c r="E16" s="1"/>
      <c r="F16" s="1"/>
      <c r="G16" s="9"/>
      <c r="H16" s="1"/>
      <c r="I16" s="9"/>
      <c r="J16" s="3">
        <f t="shared" si="2"/>
        <v>0</v>
      </c>
    </row>
    <row r="17" spans="2:10" x14ac:dyDescent="0.3">
      <c r="B17" s="63"/>
      <c r="C17" s="1"/>
      <c r="D17" s="1"/>
      <c r="E17" s="1"/>
      <c r="F17" s="1"/>
      <c r="G17" s="9"/>
      <c r="H17" s="1"/>
      <c r="I17" s="9"/>
      <c r="J17" s="3">
        <f t="shared" si="2"/>
        <v>0</v>
      </c>
    </row>
    <row r="18" spans="2:10" x14ac:dyDescent="0.3">
      <c r="B18" s="9"/>
      <c r="C18" s="1"/>
      <c r="D18" s="1"/>
      <c r="E18" s="1"/>
      <c r="F18" s="1"/>
      <c r="G18" s="1"/>
      <c r="H18" s="1"/>
      <c r="I18" s="9"/>
      <c r="J18" s="3">
        <f t="shared" si="2"/>
        <v>0</v>
      </c>
    </row>
    <row r="19" spans="2:10" x14ac:dyDescent="0.3">
      <c r="B19" s="9"/>
      <c r="C19" s="1"/>
      <c r="D19" s="1"/>
      <c r="E19" s="1"/>
      <c r="F19" s="1"/>
      <c r="G19" s="9"/>
      <c r="H19" s="1"/>
      <c r="I19" s="9"/>
      <c r="J19" s="3">
        <f t="shared" ref="J19:J21" si="3">+G19+H19+I19</f>
        <v>0</v>
      </c>
    </row>
    <row r="20" spans="2:10" x14ac:dyDescent="0.3">
      <c r="B20" s="9"/>
      <c r="C20" s="1"/>
      <c r="D20" s="1"/>
      <c r="E20" s="1"/>
      <c r="F20" s="1"/>
      <c r="G20" s="9"/>
      <c r="H20" s="1"/>
      <c r="I20" s="9"/>
      <c r="J20" s="3">
        <f t="shared" si="3"/>
        <v>0</v>
      </c>
    </row>
    <row r="21" spans="2:10" x14ac:dyDescent="0.3">
      <c r="B21" s="9"/>
      <c r="C21" s="1"/>
      <c r="D21" s="1"/>
      <c r="E21" s="1"/>
      <c r="F21" s="1"/>
      <c r="G21" s="9"/>
      <c r="H21" s="1"/>
      <c r="I21" s="9"/>
      <c r="J21" s="3">
        <f t="shared" si="3"/>
        <v>0</v>
      </c>
    </row>
    <row r="22" spans="2:10" x14ac:dyDescent="0.3">
      <c r="B22" s="9"/>
      <c r="C22" s="1"/>
      <c r="D22" s="1"/>
      <c r="E22" s="1"/>
      <c r="F22" s="1"/>
      <c r="G22" s="9"/>
      <c r="H22" s="1"/>
      <c r="I22" s="9"/>
      <c r="J22" s="3">
        <f t="shared" si="2"/>
        <v>0</v>
      </c>
    </row>
    <row r="23" spans="2:10" x14ac:dyDescent="0.3">
      <c r="B23" s="9"/>
      <c r="C23" s="1"/>
      <c r="D23" s="1"/>
      <c r="E23" s="1"/>
      <c r="F23" s="1"/>
      <c r="G23" s="9"/>
      <c r="H23" s="1"/>
      <c r="I23" s="9"/>
      <c r="J23" s="3">
        <f t="shared" si="1"/>
        <v>0</v>
      </c>
    </row>
    <row r="24" spans="2:10" x14ac:dyDescent="0.3">
      <c r="B24" s="9"/>
      <c r="C24" s="1"/>
      <c r="D24" s="1"/>
      <c r="E24" s="1"/>
      <c r="F24" s="1"/>
      <c r="G24" s="9"/>
      <c r="H24" s="1"/>
      <c r="I24" s="9"/>
      <c r="J24" s="3">
        <f t="shared" si="1"/>
        <v>0</v>
      </c>
    </row>
    <row r="25" spans="2:10" x14ac:dyDescent="0.3">
      <c r="B25" s="9"/>
      <c r="C25" s="1"/>
      <c r="D25" s="1"/>
      <c r="E25" s="1"/>
      <c r="F25" s="1"/>
      <c r="G25" s="9"/>
      <c r="H25" s="1"/>
      <c r="I25" s="9"/>
      <c r="J25" s="3">
        <f t="shared" si="1"/>
        <v>0</v>
      </c>
    </row>
    <row r="26" spans="2:10" x14ac:dyDescent="0.3">
      <c r="B26" s="63"/>
      <c r="C26" s="1"/>
      <c r="D26" s="1"/>
      <c r="E26" s="1"/>
      <c r="F26" s="1"/>
      <c r="G26" s="9"/>
      <c r="H26" s="1"/>
      <c r="I26" s="9"/>
      <c r="J26" s="3">
        <f t="shared" si="1"/>
        <v>0</v>
      </c>
    </row>
    <row r="27" spans="2:10" x14ac:dyDescent="0.3">
      <c r="B27" s="9"/>
      <c r="C27" s="1"/>
      <c r="D27" s="1"/>
      <c r="E27" s="1"/>
      <c r="F27" s="1"/>
      <c r="G27" s="1"/>
      <c r="H27" s="1"/>
      <c r="I27" s="9"/>
      <c r="J27" s="3">
        <f t="shared" si="1"/>
        <v>0</v>
      </c>
    </row>
    <row r="28" spans="2:10" x14ac:dyDescent="0.3">
      <c r="B28" s="9"/>
      <c r="C28" s="1"/>
      <c r="D28" s="1"/>
      <c r="E28" s="1"/>
      <c r="F28" s="1"/>
      <c r="G28" s="9"/>
      <c r="H28" s="1"/>
      <c r="I28" s="9"/>
      <c r="J28" s="3">
        <f t="shared" si="1"/>
        <v>0</v>
      </c>
    </row>
    <row r="29" spans="2:10" x14ac:dyDescent="0.3">
      <c r="B29" s="9"/>
      <c r="C29" s="1"/>
      <c r="D29" s="1"/>
      <c r="E29" s="1"/>
      <c r="F29" s="1"/>
      <c r="G29" s="9"/>
      <c r="H29" s="1"/>
      <c r="I29" s="9"/>
      <c r="J29" s="3">
        <f t="shared" si="1"/>
        <v>0</v>
      </c>
    </row>
    <row r="30" spans="2:10" x14ac:dyDescent="0.3">
      <c r="B30" s="9"/>
      <c r="C30" s="1"/>
      <c r="D30" s="1"/>
      <c r="E30" s="1"/>
      <c r="F30" s="1"/>
      <c r="G30" s="9"/>
      <c r="H30" s="1"/>
      <c r="I30" s="9"/>
      <c r="J30" s="3">
        <f t="shared" si="1"/>
        <v>0</v>
      </c>
    </row>
    <row r="31" spans="2:10" x14ac:dyDescent="0.3">
      <c r="B31" s="9"/>
      <c r="C31" s="1"/>
      <c r="D31" s="1"/>
      <c r="E31" s="1"/>
      <c r="F31" s="1"/>
      <c r="G31" s="9"/>
      <c r="H31" s="1"/>
      <c r="I31" s="9"/>
      <c r="J31" s="3">
        <f t="shared" si="1"/>
        <v>0</v>
      </c>
    </row>
    <row r="32" spans="2:10" x14ac:dyDescent="0.3">
      <c r="B32" s="9"/>
      <c r="C32" s="1"/>
      <c r="D32" s="1"/>
      <c r="E32" s="1"/>
      <c r="F32" s="1"/>
      <c r="G32" s="9"/>
      <c r="H32" s="1"/>
      <c r="I32" s="9"/>
      <c r="J32" s="3">
        <f t="shared" si="1"/>
        <v>0</v>
      </c>
    </row>
    <row r="33" spans="1:10" x14ac:dyDescent="0.3">
      <c r="B33" s="9"/>
      <c r="C33" s="1"/>
      <c r="D33" s="1"/>
      <c r="E33" s="1"/>
      <c r="F33" s="1"/>
      <c r="G33" s="9"/>
      <c r="H33" s="1"/>
      <c r="I33" s="9"/>
      <c r="J33" s="3">
        <f t="shared" si="1"/>
        <v>0</v>
      </c>
    </row>
    <row r="34" spans="1:10" x14ac:dyDescent="0.3">
      <c r="B34" s="9"/>
      <c r="C34" s="1"/>
      <c r="D34" s="1"/>
      <c r="E34" s="1"/>
      <c r="F34" s="1"/>
      <c r="G34" s="9"/>
      <c r="H34" s="1"/>
      <c r="I34" s="9"/>
      <c r="J34" s="3">
        <f t="shared" si="1"/>
        <v>0</v>
      </c>
    </row>
    <row r="35" spans="1:10" x14ac:dyDescent="0.3">
      <c r="B35" s="9"/>
      <c r="C35" s="1"/>
      <c r="D35" s="1"/>
      <c r="E35" s="1"/>
      <c r="F35" s="1"/>
      <c r="G35" s="9"/>
      <c r="H35" s="1"/>
      <c r="I35" s="9"/>
      <c r="J35" s="3">
        <f t="shared" si="1"/>
        <v>0</v>
      </c>
    </row>
    <row r="36" spans="1:10" x14ac:dyDescent="0.3">
      <c r="B36" s="9"/>
      <c r="C36" s="1"/>
      <c r="D36" s="1"/>
      <c r="E36" s="1"/>
      <c r="F36" s="1"/>
      <c r="G36" s="9"/>
      <c r="H36" s="1"/>
      <c r="I36" s="9"/>
      <c r="J36" s="3">
        <f t="shared" si="0"/>
        <v>0</v>
      </c>
    </row>
    <row r="37" spans="1:10" x14ac:dyDescent="0.3">
      <c r="B37" s="63"/>
      <c r="C37" s="1"/>
      <c r="D37" s="1"/>
      <c r="E37" s="1"/>
      <c r="F37" s="1"/>
      <c r="G37" s="9"/>
      <c r="H37" s="1"/>
      <c r="I37" s="9"/>
      <c r="J37" s="3">
        <f t="shared" si="0"/>
        <v>0</v>
      </c>
    </row>
    <row r="38" spans="1:10" x14ac:dyDescent="0.3">
      <c r="B38" s="9"/>
      <c r="C38" s="1"/>
      <c r="D38" s="1"/>
      <c r="E38" s="1"/>
      <c r="F38" s="1"/>
      <c r="G38" s="1"/>
      <c r="H38" s="1"/>
      <c r="I38" s="9"/>
      <c r="J38" s="3">
        <f t="shared" si="0"/>
        <v>0</v>
      </c>
    </row>
    <row r="39" spans="1:10" x14ac:dyDescent="0.3">
      <c r="B39" s="9"/>
      <c r="C39" s="1"/>
      <c r="D39" s="1"/>
      <c r="E39" s="1"/>
      <c r="F39" s="1"/>
      <c r="G39" s="1"/>
      <c r="H39" s="1"/>
      <c r="I39" s="9"/>
      <c r="J39" s="3">
        <f t="shared" si="0"/>
        <v>0</v>
      </c>
    </row>
    <row r="40" spans="1:10" ht="15" thickBot="1" x14ac:dyDescent="0.35"/>
    <row r="41" spans="1:10" ht="15" thickBot="1" x14ac:dyDescent="0.35">
      <c r="B41" s="12" t="s">
        <v>117</v>
      </c>
      <c r="J41" s="13">
        <f>SUM(J9:J40)</f>
        <v>18</v>
      </c>
    </row>
    <row r="44" spans="1:10" x14ac:dyDescent="0.3">
      <c r="A44" s="194" t="s">
        <v>251</v>
      </c>
      <c r="B44" s="194"/>
    </row>
    <row r="45" spans="1:10" x14ac:dyDescent="0.3">
      <c r="E45" s="154"/>
      <c r="F45" s="197" t="s">
        <v>76</v>
      </c>
      <c r="G45" s="197"/>
      <c r="H45" s="197"/>
      <c r="I45" s="197"/>
      <c r="J45" s="197"/>
    </row>
    <row r="46" spans="1:10" s="145" customFormat="1" ht="31.2" x14ac:dyDescent="0.3">
      <c r="A46" s="165" t="s">
        <v>96</v>
      </c>
      <c r="B46" s="69" t="s">
        <v>0</v>
      </c>
      <c r="C46" s="67" t="s">
        <v>118</v>
      </c>
      <c r="D46" s="67" t="s">
        <v>159</v>
      </c>
      <c r="E46" s="192" t="s">
        <v>2</v>
      </c>
      <c r="F46" s="193"/>
      <c r="G46" s="113" t="s">
        <v>74</v>
      </c>
      <c r="H46" s="114" t="s">
        <v>75</v>
      </c>
      <c r="I46" s="113" t="s">
        <v>68</v>
      </c>
      <c r="J46" s="115" t="s">
        <v>3</v>
      </c>
    </row>
    <row r="47" spans="1:10" x14ac:dyDescent="0.3">
      <c r="B47" s="111"/>
      <c r="C47" s="67"/>
      <c r="D47" s="112"/>
      <c r="E47" s="36" t="s">
        <v>66</v>
      </c>
      <c r="F47" s="36" t="s">
        <v>67</v>
      </c>
      <c r="G47" s="36">
        <v>1</v>
      </c>
      <c r="H47" s="36">
        <v>2</v>
      </c>
      <c r="I47" s="36">
        <v>3</v>
      </c>
      <c r="J47" s="37"/>
    </row>
    <row r="48" spans="1:10" x14ac:dyDescent="0.3">
      <c r="B48" s="9"/>
      <c r="C48" s="1"/>
      <c r="D48" s="1"/>
      <c r="E48" s="1"/>
      <c r="F48" s="1"/>
      <c r="G48" s="9"/>
      <c r="H48" s="1"/>
      <c r="I48" s="9"/>
      <c r="J48" s="3">
        <f t="shared" ref="J48:J51" si="4">+G48+H48+I48</f>
        <v>0</v>
      </c>
    </row>
    <row r="49" spans="2:10" x14ac:dyDescent="0.3">
      <c r="B49" s="9"/>
      <c r="C49" s="1"/>
      <c r="D49" s="1"/>
      <c r="E49" s="1"/>
      <c r="F49" s="1"/>
      <c r="G49" s="9"/>
      <c r="H49" s="1"/>
      <c r="I49" s="9"/>
      <c r="J49" s="3">
        <f t="shared" si="4"/>
        <v>0</v>
      </c>
    </row>
    <row r="50" spans="2:10" x14ac:dyDescent="0.3">
      <c r="B50" s="9"/>
      <c r="C50" s="1"/>
      <c r="D50" s="1"/>
      <c r="E50" s="1"/>
      <c r="F50" s="1"/>
      <c r="G50" s="9"/>
      <c r="H50" s="1"/>
      <c r="I50" s="9"/>
      <c r="J50" s="3">
        <f t="shared" si="4"/>
        <v>0</v>
      </c>
    </row>
    <row r="51" spans="2:10" x14ac:dyDescent="0.3">
      <c r="B51" s="63"/>
      <c r="C51" s="1"/>
      <c r="D51" s="1"/>
      <c r="E51" s="1"/>
      <c r="F51" s="1"/>
      <c r="G51" s="9"/>
      <c r="H51" s="1"/>
      <c r="I51" s="9"/>
      <c r="J51" s="3">
        <f t="shared" si="4"/>
        <v>0</v>
      </c>
    </row>
    <row r="52" spans="2:10" x14ac:dyDescent="0.3">
      <c r="B52" s="9"/>
      <c r="C52" s="1"/>
      <c r="D52" s="1"/>
      <c r="E52" s="1"/>
      <c r="F52" s="1"/>
      <c r="G52" s="9"/>
      <c r="H52" s="1"/>
      <c r="I52" s="9"/>
      <c r="J52" s="3">
        <f t="shared" ref="J52:J59" si="5">+G52+H52+I52</f>
        <v>0</v>
      </c>
    </row>
    <row r="53" spans="2:10" x14ac:dyDescent="0.3">
      <c r="B53" s="9"/>
      <c r="C53" s="1"/>
      <c r="D53" s="1"/>
      <c r="E53" s="1"/>
      <c r="F53" s="1"/>
      <c r="G53" s="9"/>
      <c r="H53" s="1"/>
      <c r="I53" s="9"/>
      <c r="J53" s="3">
        <f t="shared" si="5"/>
        <v>0</v>
      </c>
    </row>
    <row r="54" spans="2:10" x14ac:dyDescent="0.3">
      <c r="B54" s="9"/>
      <c r="C54" s="1"/>
      <c r="D54" s="1"/>
      <c r="E54" s="1"/>
      <c r="F54" s="1"/>
      <c r="G54" s="9"/>
      <c r="H54" s="1"/>
      <c r="I54" s="9"/>
      <c r="J54" s="3">
        <f t="shared" si="5"/>
        <v>0</v>
      </c>
    </row>
    <row r="55" spans="2:10" x14ac:dyDescent="0.3">
      <c r="B55" s="63"/>
      <c r="C55" s="1"/>
      <c r="D55" s="1"/>
      <c r="E55" s="1"/>
      <c r="F55" s="1"/>
      <c r="G55" s="9"/>
      <c r="H55" s="1"/>
      <c r="I55" s="9"/>
      <c r="J55" s="3">
        <f t="shared" si="5"/>
        <v>0</v>
      </c>
    </row>
    <row r="56" spans="2:10" x14ac:dyDescent="0.3">
      <c r="B56" s="9"/>
      <c r="C56" s="1"/>
      <c r="D56" s="1"/>
      <c r="E56" s="1"/>
      <c r="F56" s="1"/>
      <c r="G56" s="9"/>
      <c r="H56" s="1"/>
      <c r="I56" s="9"/>
      <c r="J56" s="3">
        <f t="shared" si="5"/>
        <v>0</v>
      </c>
    </row>
    <row r="57" spans="2:10" x14ac:dyDescent="0.3">
      <c r="B57" s="9"/>
      <c r="C57" s="1"/>
      <c r="D57" s="1"/>
      <c r="E57" s="1"/>
      <c r="F57" s="1"/>
      <c r="G57" s="9"/>
      <c r="H57" s="1"/>
      <c r="I57" s="9"/>
      <c r="J57" s="3">
        <f t="shared" si="5"/>
        <v>0</v>
      </c>
    </row>
    <row r="58" spans="2:10" x14ac:dyDescent="0.3">
      <c r="B58" s="9"/>
      <c r="C58" s="1"/>
      <c r="D58" s="1"/>
      <c r="E58" s="1"/>
      <c r="F58" s="1"/>
      <c r="G58" s="9"/>
      <c r="H58" s="1"/>
      <c r="I58" s="9"/>
      <c r="J58" s="3">
        <f t="shared" si="5"/>
        <v>0</v>
      </c>
    </row>
    <row r="59" spans="2:10" x14ac:dyDescent="0.3">
      <c r="B59" s="9"/>
      <c r="C59" s="1"/>
      <c r="D59" s="1"/>
      <c r="E59" s="1"/>
      <c r="F59" s="1"/>
      <c r="G59" s="9"/>
      <c r="H59" s="1"/>
      <c r="I59" s="9"/>
      <c r="J59" s="3">
        <f t="shared" si="5"/>
        <v>0</v>
      </c>
    </row>
    <row r="61" spans="2:10" x14ac:dyDescent="0.3">
      <c r="B61" s="182" t="s">
        <v>238</v>
      </c>
      <c r="J61" s="183">
        <f>SUM(J48:J59)</f>
        <v>0</v>
      </c>
    </row>
  </sheetData>
  <mergeCells count="5">
    <mergeCell ref="F6:J6"/>
    <mergeCell ref="F45:J45"/>
    <mergeCell ref="E7:F7"/>
    <mergeCell ref="E46:F46"/>
    <mergeCell ref="A44:B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74</vt:i4>
      </vt:variant>
      <vt:variant>
        <vt:lpstr>Plages nommées</vt:lpstr>
      </vt:variant>
      <vt:variant>
        <vt:i4>3</vt:i4>
      </vt:variant>
    </vt:vector>
  </HeadingPairs>
  <TitlesOfParts>
    <vt:vector size="77" baseType="lpstr">
      <vt:lpstr>modele</vt:lpstr>
      <vt:lpstr>1</vt:lpstr>
      <vt:lpstr>2</vt:lpstr>
      <vt:lpstr>3</vt:lpstr>
      <vt:lpstr>3 A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55 A</vt:lpstr>
      <vt:lpstr>56</vt:lpstr>
      <vt:lpstr>57</vt:lpstr>
      <vt:lpstr>57 A</vt:lpstr>
      <vt:lpstr>58</vt:lpstr>
      <vt:lpstr>59</vt:lpstr>
      <vt:lpstr>60</vt:lpstr>
      <vt:lpstr>61</vt:lpstr>
      <vt:lpstr>62</vt:lpstr>
      <vt:lpstr>classement 2021</vt:lpstr>
      <vt:lpstr>classement 2022</vt:lpstr>
      <vt:lpstr>licences 2023</vt:lpstr>
      <vt:lpstr>classement 2023</vt:lpstr>
      <vt:lpstr>licences 2024</vt:lpstr>
      <vt:lpstr>classement 2024</vt:lpstr>
      <vt:lpstr>classement 21-22-23</vt:lpstr>
      <vt:lpstr>Feuil1</vt:lpstr>
      <vt:lpstr>'classement 2021'!Zone_d_impression</vt:lpstr>
      <vt:lpstr>'licences 2023'!Zone_d_impression</vt:lpstr>
      <vt:lpstr>'licences 2024'!Zone_d_impression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judod</dc:creator>
  <cp:lastModifiedBy>anne marie grossain</cp:lastModifiedBy>
  <cp:lastPrinted>2022-07-27T15:14:18Z</cp:lastPrinted>
  <dcterms:created xsi:type="dcterms:W3CDTF">2020-10-12T18:56:20Z</dcterms:created>
  <dcterms:modified xsi:type="dcterms:W3CDTF">2023-11-15T09:10:31Z</dcterms:modified>
</cp:coreProperties>
</file>